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OneDrive\Documents\LIFESAVING SUSSEX\2018 Competitions\Sussex Lifesaving Champs 2018\"/>
    </mc:Choice>
  </mc:AlternateContent>
  <bookViews>
    <workbookView xWindow="-15" yWindow="-15" windowWidth="10815" windowHeight="9690" firstSheet="1" activeTab="4"/>
  </bookViews>
  <sheets>
    <sheet name="Set Up" sheetId="17" r:id="rId1"/>
    <sheet name="Junior Girls" sheetId="1" r:id="rId2"/>
    <sheet name="Junior Boys" sheetId="10" r:id="rId3"/>
    <sheet name="Senior Girls" sheetId="12" r:id="rId4"/>
    <sheet name="Senior Boys" sheetId="11" r:id="rId5"/>
    <sheet name="Ladies Individual" sheetId="13" r:id="rId6"/>
    <sheet name="Mens Individual " sheetId="14" r:id="rId7"/>
    <sheet name="Mens Masters " sheetId="16" r:id="rId8"/>
    <sheet name="Ladies Masters " sheetId="15" r:id="rId9"/>
  </sheets>
  <definedNames>
    <definedName name="_xlnm.Print_Area" localSheetId="2">'Junior Boys'!$B$1:$AH$26</definedName>
    <definedName name="_xlnm.Print_Area" localSheetId="1">'Junior Girls'!$B$1:$AH$26</definedName>
    <definedName name="_xlnm.Print_Area" localSheetId="5">'Ladies Individual'!$B$1:$AF$26</definedName>
    <definedName name="_xlnm.Print_Area" localSheetId="8">'Ladies Masters '!$B$1:$AG$26</definedName>
    <definedName name="_xlnm.Print_Area" localSheetId="6">'Mens Individual '!$B$1:$AF$26</definedName>
    <definedName name="_xlnm.Print_Area" localSheetId="7">'Mens Masters '!$B$1:$AG$26</definedName>
    <definedName name="_xlnm.Print_Area" localSheetId="4">'Senior Boys'!$B$1:$AH$26</definedName>
    <definedName name="_xlnm.Print_Area" localSheetId="3">'Senior Girls'!$B$1:$AH$26</definedName>
  </definedNames>
  <calcPr calcId="152511"/>
</workbook>
</file>

<file path=xl/calcChain.xml><?xml version="1.0" encoding="utf-8"?>
<calcChain xmlns="http://schemas.openxmlformats.org/spreadsheetml/2006/main">
  <c r="AB7" i="10" l="1"/>
  <c r="AC7" i="10" s="1"/>
  <c r="AE7" i="10"/>
  <c r="AB9" i="10"/>
  <c r="AE9" i="10"/>
  <c r="AF9" i="10" s="1"/>
  <c r="AB11" i="10"/>
  <c r="AE11" i="10"/>
  <c r="AF11" i="10" s="1"/>
  <c r="AB7" i="1"/>
  <c r="AC7" i="1" s="1"/>
  <c r="AE7" i="1"/>
  <c r="AF7" i="1" s="1"/>
  <c r="AB9" i="1"/>
  <c r="AC9" i="1" s="1"/>
  <c r="AE9" i="1"/>
  <c r="AF9" i="1" s="1"/>
  <c r="AB11" i="1"/>
  <c r="AC11" i="1" s="1"/>
  <c r="AE11" i="1"/>
  <c r="AF11" i="1" s="1"/>
  <c r="AB13" i="1"/>
  <c r="AC13" i="1" s="1"/>
  <c r="AE13" i="1"/>
  <c r="AF13" i="1" s="1"/>
  <c r="AB7" i="11"/>
  <c r="AE7" i="11"/>
  <c r="AB9" i="11"/>
  <c r="AE9" i="11"/>
  <c r="AB7" i="12"/>
  <c r="AC7" i="12" s="1"/>
  <c r="AE7" i="12"/>
  <c r="AF7" i="12" s="1"/>
  <c r="AB7" i="14"/>
  <c r="AD7" i="14"/>
  <c r="AB9" i="14"/>
  <c r="AD9" i="14"/>
  <c r="AB11" i="14"/>
  <c r="AD11" i="14"/>
  <c r="AB13" i="14"/>
  <c r="AD13" i="14"/>
  <c r="AC9" i="10" l="1"/>
  <c r="AC11" i="10"/>
  <c r="AG11" i="10" s="1"/>
  <c r="AF7" i="10"/>
  <c r="AE11" i="14"/>
  <c r="AE9" i="14"/>
  <c r="AE13" i="14"/>
  <c r="AE7" i="14"/>
  <c r="AG7" i="12"/>
  <c r="AG9" i="10"/>
  <c r="AG7" i="10"/>
  <c r="AG13" i="1"/>
  <c r="AG11" i="1"/>
  <c r="AG9" i="1"/>
  <c r="AG7" i="1"/>
  <c r="Q5" i="15" l="1"/>
  <c r="Y6" i="15"/>
  <c r="F5" i="16"/>
  <c r="N6" i="16"/>
  <c r="Q5" i="16"/>
  <c r="Y5" i="16" s="1"/>
  <c r="Y6" i="16"/>
  <c r="AC43" i="16"/>
  <c r="AE43" i="16"/>
  <c r="AC41" i="16"/>
  <c r="AE41" i="16"/>
  <c r="AC39" i="16"/>
  <c r="AE39" i="16"/>
  <c r="AC37" i="16"/>
  <c r="AE37" i="16"/>
  <c r="AC35" i="16"/>
  <c r="AE35" i="16"/>
  <c r="AC33" i="16"/>
  <c r="AE33" i="16"/>
  <c r="AC31" i="16"/>
  <c r="AE31" i="16"/>
  <c r="AC29" i="16"/>
  <c r="AE29" i="16"/>
  <c r="AC27" i="16"/>
  <c r="AE27" i="16"/>
  <c r="AC25" i="16"/>
  <c r="AE25" i="16"/>
  <c r="AC23" i="16"/>
  <c r="AE23" i="16"/>
  <c r="AC21" i="16"/>
  <c r="AE21" i="16"/>
  <c r="AC19" i="16"/>
  <c r="AE19" i="16"/>
  <c r="AC17" i="16"/>
  <c r="AE17" i="16"/>
  <c r="AC15" i="16"/>
  <c r="AE15" i="16"/>
  <c r="AC13" i="16"/>
  <c r="AE13" i="16"/>
  <c r="AC7" i="16"/>
  <c r="AE7" i="16"/>
  <c r="AC9" i="16"/>
  <c r="AE9" i="16"/>
  <c r="AC11" i="16"/>
  <c r="AE11" i="16"/>
  <c r="F5" i="15"/>
  <c r="N5" i="15" s="1"/>
  <c r="N6" i="15"/>
  <c r="AC7" i="15"/>
  <c r="B2" i="10"/>
  <c r="B2" i="15"/>
  <c r="B2" i="16"/>
  <c r="B2" i="13"/>
  <c r="B2" i="14"/>
  <c r="B2" i="12"/>
  <c r="B2" i="11"/>
  <c r="B2" i="1"/>
  <c r="X5" i="16"/>
  <c r="W5" i="16"/>
  <c r="V5" i="16"/>
  <c r="U5" i="16"/>
  <c r="T5" i="16"/>
  <c r="S5" i="16"/>
  <c r="R5" i="16"/>
  <c r="M5" i="16"/>
  <c r="L5" i="16"/>
  <c r="K5" i="16"/>
  <c r="J5" i="16"/>
  <c r="I5" i="16"/>
  <c r="H5" i="16"/>
  <c r="G5" i="16"/>
  <c r="N5" i="16" s="1"/>
  <c r="B4" i="16"/>
  <c r="AE7" i="15"/>
  <c r="AE43" i="15"/>
  <c r="AE41" i="15"/>
  <c r="AE39" i="15"/>
  <c r="AE37" i="15"/>
  <c r="AE35" i="15"/>
  <c r="AE33" i="15"/>
  <c r="AE31" i="15"/>
  <c r="AE29" i="15"/>
  <c r="AE27" i="15"/>
  <c r="AE25" i="15"/>
  <c r="AE23" i="15"/>
  <c r="AE21" i="15"/>
  <c r="AE19" i="15"/>
  <c r="AE17" i="15"/>
  <c r="AE15" i="15"/>
  <c r="AE13" i="15"/>
  <c r="AE11" i="15"/>
  <c r="AE9" i="15"/>
  <c r="AC9" i="15"/>
  <c r="AC11" i="15"/>
  <c r="AC15" i="15"/>
  <c r="AC17" i="15"/>
  <c r="AC19" i="15"/>
  <c r="AC21" i="15"/>
  <c r="AC23" i="15"/>
  <c r="AC25" i="15"/>
  <c r="AC27" i="15"/>
  <c r="AC29" i="15"/>
  <c r="AC31" i="15"/>
  <c r="AC33" i="15"/>
  <c r="AC35" i="15"/>
  <c r="AC37" i="15"/>
  <c r="AC39" i="15"/>
  <c r="AC41" i="15"/>
  <c r="AC43" i="15"/>
  <c r="AC13" i="15"/>
  <c r="X5" i="15"/>
  <c r="W5" i="15"/>
  <c r="V5" i="15"/>
  <c r="U5" i="15"/>
  <c r="T5" i="15"/>
  <c r="S5" i="15"/>
  <c r="R5" i="15"/>
  <c r="Y5" i="15" s="1"/>
  <c r="M5" i="15"/>
  <c r="L5" i="15"/>
  <c r="K5" i="15"/>
  <c r="J5" i="15"/>
  <c r="I5" i="15"/>
  <c r="H5" i="15"/>
  <c r="G5" i="15"/>
  <c r="B4" i="15"/>
  <c r="AD25" i="14"/>
  <c r="AB25" i="14"/>
  <c r="AD23" i="14"/>
  <c r="AB23" i="14"/>
  <c r="AD21" i="14"/>
  <c r="AB21" i="14"/>
  <c r="AD19" i="14"/>
  <c r="AB19" i="14"/>
  <c r="AD17" i="14"/>
  <c r="AB17" i="14"/>
  <c r="AD15" i="14"/>
  <c r="AB15" i="14"/>
  <c r="X6" i="14"/>
  <c r="M6" i="14"/>
  <c r="W5" i="14"/>
  <c r="V5" i="14"/>
  <c r="U5" i="14"/>
  <c r="T5" i="14"/>
  <c r="S5" i="14"/>
  <c r="R5" i="14"/>
  <c r="Q5" i="14"/>
  <c r="P5" i="14"/>
  <c r="X5" i="14" s="1"/>
  <c r="L5" i="14"/>
  <c r="K5" i="14"/>
  <c r="J5" i="14"/>
  <c r="I5" i="14"/>
  <c r="H5" i="14"/>
  <c r="G5" i="14"/>
  <c r="F5" i="14"/>
  <c r="M5" i="14" s="1"/>
  <c r="E5" i="14"/>
  <c r="B4" i="14"/>
  <c r="AD25" i="13"/>
  <c r="AD23" i="13"/>
  <c r="AD21" i="13"/>
  <c r="AD19" i="13"/>
  <c r="AD17" i="13"/>
  <c r="AD15" i="13"/>
  <c r="AD13" i="13"/>
  <c r="AD11" i="13"/>
  <c r="AD9" i="13"/>
  <c r="AD7" i="13"/>
  <c r="AB9" i="13"/>
  <c r="AB11" i="13"/>
  <c r="AB13" i="13"/>
  <c r="AB15" i="13"/>
  <c r="AB17" i="13"/>
  <c r="AB19" i="13"/>
  <c r="AB21" i="13"/>
  <c r="AB23" i="13"/>
  <c r="AB25" i="13"/>
  <c r="AB7" i="13"/>
  <c r="X6" i="13"/>
  <c r="M6" i="13"/>
  <c r="W5" i="13"/>
  <c r="V5" i="13"/>
  <c r="U5" i="13"/>
  <c r="T5" i="13"/>
  <c r="S5" i="13"/>
  <c r="R5" i="13"/>
  <c r="Q5" i="13"/>
  <c r="P5" i="13"/>
  <c r="L5" i="13"/>
  <c r="K5" i="13"/>
  <c r="J5" i="13"/>
  <c r="I5" i="13"/>
  <c r="H5" i="13"/>
  <c r="G5" i="13"/>
  <c r="F5" i="13"/>
  <c r="E5" i="13"/>
  <c r="B4" i="13"/>
  <c r="AE25" i="12"/>
  <c r="AF25" i="12" s="1"/>
  <c r="AB25" i="12"/>
  <c r="AC25" i="12" s="1"/>
  <c r="AE23" i="12"/>
  <c r="AF23" i="12" s="1"/>
  <c r="AB23" i="12"/>
  <c r="AC23" i="12" s="1"/>
  <c r="AE21" i="12"/>
  <c r="AF21" i="12" s="1"/>
  <c r="AB21" i="12"/>
  <c r="AC21" i="12" s="1"/>
  <c r="AE19" i="12"/>
  <c r="AF19" i="12" s="1"/>
  <c r="AB19" i="12"/>
  <c r="AC19" i="12" s="1"/>
  <c r="AE17" i="12"/>
  <c r="AF17" i="12" s="1"/>
  <c r="AB17" i="12"/>
  <c r="AC17" i="12" s="1"/>
  <c r="AE15" i="12"/>
  <c r="AF15" i="12" s="1"/>
  <c r="AB15" i="12"/>
  <c r="AC15" i="12" s="1"/>
  <c r="AE13" i="12"/>
  <c r="AF13" i="12" s="1"/>
  <c r="AB13" i="12"/>
  <c r="AC13" i="12" s="1"/>
  <c r="AE11" i="12"/>
  <c r="AF11" i="12" s="1"/>
  <c r="AB11" i="12"/>
  <c r="AC11" i="12" s="1"/>
  <c r="AE9" i="12"/>
  <c r="AF9" i="12" s="1"/>
  <c r="AB9" i="12"/>
  <c r="AC9" i="12" s="1"/>
  <c r="X6" i="12"/>
  <c r="M6" i="12"/>
  <c r="W5" i="12"/>
  <c r="V5" i="12"/>
  <c r="U5" i="12"/>
  <c r="T5" i="12"/>
  <c r="S5" i="12"/>
  <c r="R5" i="12"/>
  <c r="Q5" i="12"/>
  <c r="X5" i="12" s="1"/>
  <c r="P5" i="12"/>
  <c r="L5" i="12"/>
  <c r="K5" i="12"/>
  <c r="J5" i="12"/>
  <c r="I5" i="12"/>
  <c r="H5" i="12"/>
  <c r="G5" i="12"/>
  <c r="F5" i="12"/>
  <c r="E5" i="12"/>
  <c r="M5" i="12" s="1"/>
  <c r="B4" i="12"/>
  <c r="AE25" i="11"/>
  <c r="AF25" i="11"/>
  <c r="AB25" i="11"/>
  <c r="AC25" i="11"/>
  <c r="AE23" i="11"/>
  <c r="AF23" i="11"/>
  <c r="AB23" i="11"/>
  <c r="AC23" i="11"/>
  <c r="AE21" i="11"/>
  <c r="AF21" i="11"/>
  <c r="AB21" i="11"/>
  <c r="AC21" i="11"/>
  <c r="AE19" i="11"/>
  <c r="AF19" i="11"/>
  <c r="AB19" i="11"/>
  <c r="AC19" i="11"/>
  <c r="AE17" i="11"/>
  <c r="AF17" i="11"/>
  <c r="AB17" i="11"/>
  <c r="AC17" i="11"/>
  <c r="AE15" i="11"/>
  <c r="AF15" i="11"/>
  <c r="AB15" i="11"/>
  <c r="AC15" i="11"/>
  <c r="AE13" i="11"/>
  <c r="AF13" i="11"/>
  <c r="AB13" i="11"/>
  <c r="AC13" i="11"/>
  <c r="AE11" i="11"/>
  <c r="AF11" i="11"/>
  <c r="AB11" i="11"/>
  <c r="X6" i="11"/>
  <c r="M6" i="11"/>
  <c r="W5" i="11"/>
  <c r="V5" i="11"/>
  <c r="U5" i="11"/>
  <c r="T5" i="11"/>
  <c r="S5" i="11"/>
  <c r="R5" i="11"/>
  <c r="Q5" i="11"/>
  <c r="P5" i="11"/>
  <c r="X5" i="11" s="1"/>
  <c r="L5" i="11"/>
  <c r="K5" i="11"/>
  <c r="J5" i="11"/>
  <c r="I5" i="11"/>
  <c r="H5" i="11"/>
  <c r="G5" i="11"/>
  <c r="F5" i="11"/>
  <c r="E5" i="11"/>
  <c r="M5" i="11"/>
  <c r="B4" i="11"/>
  <c r="AF25" i="10"/>
  <c r="AE25" i="10"/>
  <c r="AC25" i="10"/>
  <c r="AB25" i="10"/>
  <c r="AF23" i="10"/>
  <c r="AE23" i="10"/>
  <c r="AC23" i="10"/>
  <c r="AB23" i="10"/>
  <c r="AF21" i="10"/>
  <c r="AE21" i="10"/>
  <c r="AC21" i="10"/>
  <c r="AB21" i="10"/>
  <c r="AF19" i="10"/>
  <c r="AE19" i="10"/>
  <c r="AC19" i="10"/>
  <c r="AB19" i="10"/>
  <c r="AF17" i="10"/>
  <c r="AE17" i="10"/>
  <c r="AC17" i="10"/>
  <c r="AB17" i="10"/>
  <c r="AF15" i="10"/>
  <c r="AE15" i="10"/>
  <c r="AC15" i="10"/>
  <c r="AB15" i="10"/>
  <c r="AF13" i="10"/>
  <c r="AE13" i="10"/>
  <c r="AC13" i="10"/>
  <c r="AB13" i="10"/>
  <c r="X6" i="10"/>
  <c r="M6" i="10"/>
  <c r="W5" i="10"/>
  <c r="V5" i="10"/>
  <c r="U5" i="10"/>
  <c r="T5" i="10"/>
  <c r="S5" i="10"/>
  <c r="R5" i="10"/>
  <c r="Q5" i="10"/>
  <c r="P5" i="10"/>
  <c r="X5" i="10"/>
  <c r="L5" i="10"/>
  <c r="K5" i="10"/>
  <c r="J5" i="10"/>
  <c r="I5" i="10"/>
  <c r="H5" i="10"/>
  <c r="G5" i="10"/>
  <c r="F5" i="10"/>
  <c r="E5" i="10"/>
  <c r="M5" i="10" s="1"/>
  <c r="B4" i="10"/>
  <c r="X6" i="1"/>
  <c r="M6" i="1"/>
  <c r="W5" i="1"/>
  <c r="V5" i="1"/>
  <c r="U5" i="1"/>
  <c r="T5" i="1"/>
  <c r="S5" i="1"/>
  <c r="R5" i="1"/>
  <c r="Q5" i="1"/>
  <c r="P5" i="1"/>
  <c r="AE25" i="1"/>
  <c r="AF25" i="1" s="1"/>
  <c r="AE23" i="1"/>
  <c r="AF23" i="1" s="1"/>
  <c r="AE21" i="1"/>
  <c r="AF21" i="1" s="1"/>
  <c r="AE19" i="1"/>
  <c r="AF19" i="1" s="1"/>
  <c r="AE17" i="1"/>
  <c r="AF17" i="1" s="1"/>
  <c r="AE15" i="1"/>
  <c r="AF15" i="1" s="1"/>
  <c r="AC25" i="1"/>
  <c r="AB25" i="1"/>
  <c r="AB23" i="1"/>
  <c r="AC23" i="1" s="1"/>
  <c r="AB21" i="1"/>
  <c r="AB19" i="1"/>
  <c r="AC19" i="1" s="1"/>
  <c r="AB17" i="1"/>
  <c r="AC17" i="1" s="1"/>
  <c r="AB15" i="1"/>
  <c r="AC15" i="1" s="1"/>
  <c r="E5" i="1"/>
  <c r="F5" i="1"/>
  <c r="G5" i="1"/>
  <c r="H5" i="1"/>
  <c r="I5" i="1"/>
  <c r="J5" i="1"/>
  <c r="K5" i="1"/>
  <c r="L5" i="1"/>
  <c r="B4" i="1"/>
  <c r="M25" i="14"/>
  <c r="N25" i="14" s="1"/>
  <c r="O25" i="14" s="1"/>
  <c r="M21" i="14"/>
  <c r="N21" i="14" s="1"/>
  <c r="O21" i="14" s="1"/>
  <c r="M17" i="14"/>
  <c r="N17" i="14"/>
  <c r="O17" i="14" s="1"/>
  <c r="M15" i="14"/>
  <c r="N15" i="14"/>
  <c r="O15" i="14" s="1"/>
  <c r="X25" i="14"/>
  <c r="Y25" i="14"/>
  <c r="Z25" i="14" s="1"/>
  <c r="X23" i="14"/>
  <c r="Y23" i="14" s="1"/>
  <c r="Z23" i="14" s="1"/>
  <c r="X21" i="14"/>
  <c r="Y21" i="14"/>
  <c r="Z21" i="14" s="1"/>
  <c r="X19" i="14"/>
  <c r="Y19" i="14"/>
  <c r="Z19" i="14" s="1"/>
  <c r="X17" i="14"/>
  <c r="Y17" i="14"/>
  <c r="Z17" i="14" s="1"/>
  <c r="X15" i="14"/>
  <c r="Y15" i="14" s="1"/>
  <c r="Z15" i="14" s="1"/>
  <c r="M5" i="13"/>
  <c r="X5" i="13"/>
  <c r="X25" i="13" s="1"/>
  <c r="Y25" i="13" s="1"/>
  <c r="Z25" i="13" s="1"/>
  <c r="M25" i="13"/>
  <c r="N25" i="13" s="1"/>
  <c r="O25" i="13" s="1"/>
  <c r="X13" i="13"/>
  <c r="Y13" i="13" s="1"/>
  <c r="Z13" i="13" s="1"/>
  <c r="M25" i="12"/>
  <c r="N25" i="12"/>
  <c r="O25" i="12" s="1"/>
  <c r="M23" i="12"/>
  <c r="N23" i="12"/>
  <c r="O23" i="12" s="1"/>
  <c r="M21" i="12"/>
  <c r="N21" i="12" s="1"/>
  <c r="O21" i="12" s="1"/>
  <c r="M19" i="12"/>
  <c r="N19" i="12"/>
  <c r="O19" i="12" s="1"/>
  <c r="M17" i="12"/>
  <c r="N17" i="12"/>
  <c r="O17" i="12" s="1"/>
  <c r="M15" i="12"/>
  <c r="N15" i="12"/>
  <c r="O15" i="12" s="1"/>
  <c r="M13" i="12"/>
  <c r="N13" i="12" s="1"/>
  <c r="O13" i="12" s="1"/>
  <c r="M11" i="12"/>
  <c r="N11" i="12"/>
  <c r="O11" i="12" s="1"/>
  <c r="M9" i="12"/>
  <c r="N9" i="12"/>
  <c r="O9" i="12" s="1"/>
  <c r="X25" i="12"/>
  <c r="Y25" i="12" s="1"/>
  <c r="Z25" i="12" s="1"/>
  <c r="X23" i="12"/>
  <c r="Y23" i="12"/>
  <c r="Z23" i="12" s="1"/>
  <c r="X21" i="12"/>
  <c r="Y21" i="12"/>
  <c r="Z21" i="12" s="1"/>
  <c r="X19" i="12"/>
  <c r="Y19" i="12"/>
  <c r="Z19" i="12" s="1"/>
  <c r="X17" i="12"/>
  <c r="Y17" i="12" s="1"/>
  <c r="Z17" i="12" s="1"/>
  <c r="X15" i="12"/>
  <c r="Y15" i="12"/>
  <c r="Z15" i="12" s="1"/>
  <c r="X13" i="12"/>
  <c r="Y13" i="12"/>
  <c r="Z13" i="12" s="1"/>
  <c r="X11" i="12"/>
  <c r="Y11" i="12"/>
  <c r="Z11" i="12" s="1"/>
  <c r="X9" i="12"/>
  <c r="Y9" i="12" s="1"/>
  <c r="Z9" i="12" s="1"/>
  <c r="M25" i="11"/>
  <c r="N25" i="11"/>
  <c r="O25" i="11" s="1"/>
  <c r="M23" i="11"/>
  <c r="N23" i="11"/>
  <c r="O23" i="11" s="1"/>
  <c r="M21" i="11"/>
  <c r="N21" i="11" s="1"/>
  <c r="O21" i="11" s="1"/>
  <c r="M19" i="11"/>
  <c r="N19" i="11"/>
  <c r="O19" i="11" s="1"/>
  <c r="M17" i="11"/>
  <c r="N17" i="11"/>
  <c r="O17" i="11" s="1"/>
  <c r="M15" i="11"/>
  <c r="N15" i="11"/>
  <c r="O15" i="11" s="1"/>
  <c r="M13" i="11"/>
  <c r="N13" i="11" s="1"/>
  <c r="O13" i="11" s="1"/>
  <c r="AG11" i="11"/>
  <c r="X25" i="11"/>
  <c r="Y25" i="11" s="1"/>
  <c r="Z25" i="11" s="1"/>
  <c r="X23" i="11"/>
  <c r="Y23" i="11"/>
  <c r="Z23" i="11" s="1"/>
  <c r="X21" i="11"/>
  <c r="Y21" i="11"/>
  <c r="Z21" i="11" s="1"/>
  <c r="X19" i="11"/>
  <c r="Y19" i="11"/>
  <c r="Z19" i="11" s="1"/>
  <c r="X17" i="11"/>
  <c r="Y17" i="11" s="1"/>
  <c r="Z17" i="11" s="1"/>
  <c r="X15" i="11"/>
  <c r="Y15" i="11"/>
  <c r="Z15" i="11" s="1"/>
  <c r="X13" i="11"/>
  <c r="Y13" i="11"/>
  <c r="Z13" i="11" s="1"/>
  <c r="M5" i="1"/>
  <c r="M25" i="10"/>
  <c r="N25" i="10" s="1"/>
  <c r="O25" i="10" s="1"/>
  <c r="M23" i="10"/>
  <c r="N23" i="10"/>
  <c r="O23" i="10" s="1"/>
  <c r="M21" i="10"/>
  <c r="N21" i="10"/>
  <c r="O21" i="10" s="1"/>
  <c r="M19" i="10"/>
  <c r="N19" i="10"/>
  <c r="O19" i="10" s="1"/>
  <c r="M17" i="10"/>
  <c r="N17" i="10" s="1"/>
  <c r="O17" i="10" s="1"/>
  <c r="M15" i="10"/>
  <c r="N15" i="10"/>
  <c r="O15" i="10" s="1"/>
  <c r="M13" i="10"/>
  <c r="N13" i="10"/>
  <c r="O13" i="10" s="1"/>
  <c r="X25" i="10"/>
  <c r="Y25" i="10"/>
  <c r="Z25" i="10" s="1"/>
  <c r="X23" i="10"/>
  <c r="Y23" i="10"/>
  <c r="Z23" i="10" s="1"/>
  <c r="X21" i="10"/>
  <c r="Y21" i="10" s="1"/>
  <c r="Z21" i="10" s="1"/>
  <c r="X19" i="10"/>
  <c r="Y19" i="10"/>
  <c r="Z19" i="10" s="1"/>
  <c r="X17" i="10"/>
  <c r="Y17" i="10"/>
  <c r="Z17" i="10" s="1"/>
  <c r="X15" i="10"/>
  <c r="Y15" i="10"/>
  <c r="Z15" i="10" s="1"/>
  <c r="X13" i="10"/>
  <c r="Y13" i="10" s="1"/>
  <c r="Z13" i="10" s="1"/>
  <c r="AC21" i="1"/>
  <c r="X5" i="1"/>
  <c r="X25" i="1"/>
  <c r="Y25" i="1"/>
  <c r="Z25" i="1" s="1"/>
  <c r="X19" i="1"/>
  <c r="Y19" i="1" s="1"/>
  <c r="Z19" i="1" s="1"/>
  <c r="M23" i="13"/>
  <c r="N23" i="13" s="1"/>
  <c r="O23" i="13" s="1"/>
  <c r="M7" i="13"/>
  <c r="N7" i="13" s="1"/>
  <c r="O7" i="13" s="1"/>
  <c r="X7" i="13"/>
  <c r="Y7" i="13" s="1"/>
  <c r="Z7" i="13" s="1"/>
  <c r="X11" i="13"/>
  <c r="Y11" i="13"/>
  <c r="Z11" i="13" s="1"/>
  <c r="X15" i="13"/>
  <c r="Y15" i="13"/>
  <c r="Z15" i="13"/>
  <c r="X19" i="13"/>
  <c r="Y19" i="13"/>
  <c r="Z19" i="13"/>
  <c r="M13" i="13"/>
  <c r="N13" i="13" s="1"/>
  <c r="O13" i="13" s="1"/>
  <c r="AE13" i="13" s="1"/>
  <c r="AF13" i="13" s="1"/>
  <c r="M9" i="13"/>
  <c r="N9" i="13"/>
  <c r="O9" i="13" s="1"/>
  <c r="M17" i="13"/>
  <c r="N17" i="13"/>
  <c r="O17" i="13" s="1"/>
  <c r="M21" i="13"/>
  <c r="N21" i="13"/>
  <c r="O21" i="13" s="1"/>
  <c r="M11" i="13"/>
  <c r="N11" i="13"/>
  <c r="O11" i="13"/>
  <c r="M15" i="13"/>
  <c r="N15" i="13"/>
  <c r="O15" i="13"/>
  <c r="AE15" i="13"/>
  <c r="AF15" i="13" s="1"/>
  <c r="M19" i="13"/>
  <c r="N19" i="13"/>
  <c r="O19" i="13"/>
  <c r="AE19" i="13" s="1"/>
  <c r="AF19" i="13" s="1"/>
  <c r="X15" i="1"/>
  <c r="Y15" i="1"/>
  <c r="Z15" i="1" s="1"/>
  <c r="X23" i="1"/>
  <c r="Y23" i="1"/>
  <c r="Z23" i="1" s="1"/>
  <c r="X17" i="1"/>
  <c r="Y17" i="1"/>
  <c r="Z17" i="1" s="1"/>
  <c r="X21" i="1"/>
  <c r="Y21" i="1"/>
  <c r="Z21" i="1" s="1"/>
  <c r="M15" i="1"/>
  <c r="N15" i="1"/>
  <c r="O15" i="1" s="1"/>
  <c r="M19" i="1"/>
  <c r="N19" i="1" s="1"/>
  <c r="O19" i="1" s="1"/>
  <c r="M23" i="1"/>
  <c r="N23" i="1"/>
  <c r="O23" i="1" s="1"/>
  <c r="M17" i="1"/>
  <c r="N17" i="1"/>
  <c r="O17" i="1" s="1"/>
  <c r="M21" i="1"/>
  <c r="N21" i="1"/>
  <c r="O21" i="1" s="1"/>
  <c r="M25" i="1"/>
  <c r="N25" i="1"/>
  <c r="O25" i="1" s="1"/>
  <c r="AF7" i="11" l="1"/>
  <c r="AF9" i="11"/>
  <c r="AC7" i="11"/>
  <c r="AG7" i="11" s="1"/>
  <c r="AC9" i="11"/>
  <c r="AG9" i="11" s="1"/>
  <c r="AC11" i="11"/>
  <c r="AE17" i="14"/>
  <c r="AF17" i="14" s="1"/>
  <c r="AE25" i="14"/>
  <c r="AF25" i="14" s="1"/>
  <c r="AE21" i="14"/>
  <c r="AF21" i="14" s="1"/>
  <c r="AE15" i="14"/>
  <c r="AG15" i="12"/>
  <c r="AH15" i="12" s="1"/>
  <c r="AG21" i="12"/>
  <c r="AH21" i="12" s="1"/>
  <c r="AG13" i="12"/>
  <c r="AH13" i="12" s="1"/>
  <c r="AG11" i="12"/>
  <c r="AH11" i="12" s="1"/>
  <c r="AG19" i="12"/>
  <c r="AH19" i="12" s="1"/>
  <c r="AG25" i="12"/>
  <c r="AH25" i="12" s="1"/>
  <c r="AG23" i="12"/>
  <c r="AH23" i="12" s="1"/>
  <c r="AG15" i="11"/>
  <c r="AH15" i="11" s="1"/>
  <c r="AG19" i="11"/>
  <c r="AH19" i="11" s="1"/>
  <c r="AG13" i="11"/>
  <c r="AH13" i="11" s="1"/>
  <c r="AG21" i="11"/>
  <c r="AH21" i="11" s="1"/>
  <c r="AG23" i="11"/>
  <c r="AH23" i="11" s="1"/>
  <c r="AG13" i="10"/>
  <c r="AG17" i="1"/>
  <c r="AH17" i="1" s="1"/>
  <c r="AG15" i="1"/>
  <c r="AG23" i="1"/>
  <c r="AH23" i="1" s="1"/>
  <c r="AG25" i="1"/>
  <c r="AH25" i="1" s="1"/>
  <c r="AG21" i="1"/>
  <c r="AH21" i="1" s="1"/>
  <c r="AG25" i="10"/>
  <c r="AH25" i="10" s="1"/>
  <c r="AG23" i="10"/>
  <c r="AH23" i="10" s="1"/>
  <c r="AG17" i="10"/>
  <c r="AH17" i="10" s="1"/>
  <c r="AG21" i="10"/>
  <c r="AH21" i="10" s="1"/>
  <c r="AG15" i="10"/>
  <c r="AH15" i="10" s="1"/>
  <c r="AG25" i="11"/>
  <c r="AH25" i="11" s="1"/>
  <c r="AG17" i="12"/>
  <c r="AH17" i="12" s="1"/>
  <c r="AG19" i="1"/>
  <c r="AH19" i="1" s="1"/>
  <c r="AE11" i="13"/>
  <c r="AF11" i="13" s="1"/>
  <c r="AE25" i="13"/>
  <c r="AF25" i="13" s="1"/>
  <c r="AG19" i="10"/>
  <c r="AH19" i="10" s="1"/>
  <c r="AG17" i="11"/>
  <c r="AH17" i="11" s="1"/>
  <c r="AG9" i="12"/>
  <c r="X21" i="13"/>
  <c r="Y21" i="13" s="1"/>
  <c r="Z21" i="13" s="1"/>
  <c r="AE21" i="13" s="1"/>
  <c r="AF21" i="13" s="1"/>
  <c r="X17" i="13"/>
  <c r="Y17" i="13" s="1"/>
  <c r="Z17" i="13" s="1"/>
  <c r="AE17" i="13" s="1"/>
  <c r="AF17" i="13" s="1"/>
  <c r="X23" i="13"/>
  <c r="Y23" i="13" s="1"/>
  <c r="Z23" i="13" s="1"/>
  <c r="AE23" i="13" s="1"/>
  <c r="AF23" i="13" s="1"/>
  <c r="M19" i="14"/>
  <c r="N19" i="14" s="1"/>
  <c r="O19" i="14" s="1"/>
  <c r="AE19" i="14" s="1"/>
  <c r="AF19" i="14" s="1"/>
  <c r="M23" i="14"/>
  <c r="N23" i="14" s="1"/>
  <c r="O23" i="14" s="1"/>
  <c r="AE23" i="14" s="1"/>
  <c r="AF23" i="14" s="1"/>
  <c r="Y41" i="15"/>
  <c r="Z41" i="15" s="1"/>
  <c r="AA41" i="15" s="1"/>
  <c r="Y37" i="15"/>
  <c r="Z37" i="15" s="1"/>
  <c r="AA37" i="15" s="1"/>
  <c r="Y33" i="15"/>
  <c r="Z33" i="15" s="1"/>
  <c r="AA33" i="15" s="1"/>
  <c r="Y29" i="15"/>
  <c r="Z29" i="15" s="1"/>
  <c r="AA29" i="15" s="1"/>
  <c r="Y25" i="15"/>
  <c r="Z25" i="15" s="1"/>
  <c r="AA25" i="15" s="1"/>
  <c r="Y21" i="15"/>
  <c r="Z21" i="15" s="1"/>
  <c r="AA21" i="15" s="1"/>
  <c r="Y17" i="15"/>
  <c r="Z17" i="15" s="1"/>
  <c r="AA17" i="15" s="1"/>
  <c r="Y13" i="15"/>
  <c r="Z13" i="15" s="1"/>
  <c r="AA13" i="15" s="1"/>
  <c r="Y9" i="15"/>
  <c r="Z9" i="15" s="1"/>
  <c r="AA9" i="15" s="1"/>
  <c r="Y43" i="15"/>
  <c r="Z43" i="15" s="1"/>
  <c r="AA43" i="15" s="1"/>
  <c r="Y39" i="15"/>
  <c r="Z39" i="15" s="1"/>
  <c r="AA39" i="15" s="1"/>
  <c r="Y35" i="15"/>
  <c r="Z35" i="15" s="1"/>
  <c r="AA35" i="15" s="1"/>
  <c r="Y31" i="15"/>
  <c r="Z31" i="15" s="1"/>
  <c r="AA31" i="15" s="1"/>
  <c r="Y27" i="15"/>
  <c r="Z27" i="15" s="1"/>
  <c r="AA27" i="15" s="1"/>
  <c r="Y23" i="15"/>
  <c r="Z23" i="15" s="1"/>
  <c r="AA23" i="15" s="1"/>
  <c r="Y19" i="15"/>
  <c r="Z19" i="15" s="1"/>
  <c r="AA19" i="15" s="1"/>
  <c r="Y15" i="15"/>
  <c r="Z15" i="15" s="1"/>
  <c r="AA15" i="15" s="1"/>
  <c r="Y11" i="15"/>
  <c r="Z11" i="15" s="1"/>
  <c r="AA11" i="15" s="1"/>
  <c r="Y7" i="15"/>
  <c r="Z7" i="15" s="1"/>
  <c r="AA7" i="15" s="1"/>
  <c r="AE7" i="13"/>
  <c r="AF7" i="13" s="1"/>
  <c r="X9" i="13"/>
  <c r="Y9" i="13" s="1"/>
  <c r="Z9" i="13" s="1"/>
  <c r="AE9" i="13" s="1"/>
  <c r="AF9" i="13" s="1"/>
  <c r="N11" i="16"/>
  <c r="O11" i="16" s="1"/>
  <c r="P11" i="16" s="1"/>
  <c r="N19" i="16"/>
  <c r="O19" i="16" s="1"/>
  <c r="P19" i="16" s="1"/>
  <c r="N27" i="16"/>
  <c r="O27" i="16" s="1"/>
  <c r="P27" i="16" s="1"/>
  <c r="N35" i="16"/>
  <c r="O35" i="16" s="1"/>
  <c r="P35" i="16" s="1"/>
  <c r="N13" i="16"/>
  <c r="O13" i="16" s="1"/>
  <c r="P13" i="16" s="1"/>
  <c r="N21" i="16"/>
  <c r="O21" i="16" s="1"/>
  <c r="P21" i="16" s="1"/>
  <c r="N29" i="16"/>
  <c r="O29" i="16" s="1"/>
  <c r="P29" i="16" s="1"/>
  <c r="N37" i="16"/>
  <c r="O37" i="16" s="1"/>
  <c r="P37" i="16" s="1"/>
  <c r="N7" i="16"/>
  <c r="O7" i="16" s="1"/>
  <c r="P7" i="16" s="1"/>
  <c r="N43" i="16"/>
  <c r="O43" i="16" s="1"/>
  <c r="P43" i="16" s="1"/>
  <c r="N15" i="16"/>
  <c r="O15" i="16" s="1"/>
  <c r="P15" i="16" s="1"/>
  <c r="N23" i="16"/>
  <c r="O23" i="16" s="1"/>
  <c r="P23" i="16" s="1"/>
  <c r="N31" i="16"/>
  <c r="O31" i="16" s="1"/>
  <c r="P31" i="16" s="1"/>
  <c r="N39" i="16"/>
  <c r="O39" i="16" s="1"/>
  <c r="P39" i="16" s="1"/>
  <c r="N9" i="16"/>
  <c r="O9" i="16" s="1"/>
  <c r="P9" i="16" s="1"/>
  <c r="N17" i="16"/>
  <c r="O17" i="16" s="1"/>
  <c r="P17" i="16" s="1"/>
  <c r="N25" i="16"/>
  <c r="O25" i="16" s="1"/>
  <c r="P25" i="16" s="1"/>
  <c r="N33" i="16"/>
  <c r="O33" i="16" s="1"/>
  <c r="P33" i="16" s="1"/>
  <c r="N41" i="16"/>
  <c r="O41" i="16" s="1"/>
  <c r="P41" i="16" s="1"/>
  <c r="N7" i="15"/>
  <c r="O7" i="15" s="1"/>
  <c r="P7" i="15" s="1"/>
  <c r="AF7" i="15" s="1"/>
  <c r="AG7" i="15" s="1"/>
  <c r="N17" i="15"/>
  <c r="O17" i="15" s="1"/>
  <c r="P17" i="15" s="1"/>
  <c r="AF17" i="15" s="1"/>
  <c r="AG17" i="15" s="1"/>
  <c r="N25" i="15"/>
  <c r="O25" i="15" s="1"/>
  <c r="P25" i="15" s="1"/>
  <c r="AF25" i="15" s="1"/>
  <c r="AG25" i="15" s="1"/>
  <c r="N33" i="15"/>
  <c r="O33" i="15" s="1"/>
  <c r="P33" i="15" s="1"/>
  <c r="AF33" i="15" s="1"/>
  <c r="AG33" i="15" s="1"/>
  <c r="N41" i="15"/>
  <c r="O41" i="15" s="1"/>
  <c r="P41" i="15" s="1"/>
  <c r="AF41" i="15" s="1"/>
  <c r="AG41" i="15" s="1"/>
  <c r="N11" i="15"/>
  <c r="O11" i="15" s="1"/>
  <c r="P11" i="15" s="1"/>
  <c r="AF11" i="15" s="1"/>
  <c r="AG11" i="15" s="1"/>
  <c r="N19" i="15"/>
  <c r="O19" i="15" s="1"/>
  <c r="P19" i="15" s="1"/>
  <c r="AF19" i="15" s="1"/>
  <c r="AG19" i="15" s="1"/>
  <c r="N27" i="15"/>
  <c r="O27" i="15" s="1"/>
  <c r="P27" i="15" s="1"/>
  <c r="AF27" i="15" s="1"/>
  <c r="AG27" i="15" s="1"/>
  <c r="N35" i="15"/>
  <c r="O35" i="15" s="1"/>
  <c r="P35" i="15" s="1"/>
  <c r="AF35" i="15" s="1"/>
  <c r="AG35" i="15" s="1"/>
  <c r="N43" i="15"/>
  <c r="O43" i="15" s="1"/>
  <c r="P43" i="15" s="1"/>
  <c r="AF43" i="15" s="1"/>
  <c r="AG43" i="15" s="1"/>
  <c r="N13" i="15"/>
  <c r="O13" i="15" s="1"/>
  <c r="P13" i="15" s="1"/>
  <c r="AF13" i="15" s="1"/>
  <c r="AG13" i="15" s="1"/>
  <c r="N21" i="15"/>
  <c r="O21" i="15" s="1"/>
  <c r="P21" i="15" s="1"/>
  <c r="AF21" i="15" s="1"/>
  <c r="AG21" i="15" s="1"/>
  <c r="N29" i="15"/>
  <c r="O29" i="15" s="1"/>
  <c r="P29" i="15" s="1"/>
  <c r="AF29" i="15" s="1"/>
  <c r="AG29" i="15" s="1"/>
  <c r="N37" i="15"/>
  <c r="O37" i="15" s="1"/>
  <c r="P37" i="15" s="1"/>
  <c r="AF37" i="15" s="1"/>
  <c r="AG37" i="15" s="1"/>
  <c r="N9" i="15"/>
  <c r="O9" i="15" s="1"/>
  <c r="P9" i="15" s="1"/>
  <c r="AF9" i="15" s="1"/>
  <c r="AG9" i="15" s="1"/>
  <c r="N15" i="15"/>
  <c r="O15" i="15" s="1"/>
  <c r="P15" i="15" s="1"/>
  <c r="AF15" i="15" s="1"/>
  <c r="AG15" i="15" s="1"/>
  <c r="N23" i="15"/>
  <c r="O23" i="15" s="1"/>
  <c r="P23" i="15" s="1"/>
  <c r="AF23" i="15" s="1"/>
  <c r="AG23" i="15" s="1"/>
  <c r="N31" i="15"/>
  <c r="O31" i="15" s="1"/>
  <c r="P31" i="15" s="1"/>
  <c r="AF31" i="15" s="1"/>
  <c r="AG31" i="15" s="1"/>
  <c r="N39" i="15"/>
  <c r="O39" i="15" s="1"/>
  <c r="P39" i="15" s="1"/>
  <c r="AF39" i="15" s="1"/>
  <c r="AG39" i="15" s="1"/>
  <c r="Y43" i="16"/>
  <c r="Z43" i="16" s="1"/>
  <c r="AA43" i="16" s="1"/>
  <c r="Y13" i="16"/>
  <c r="Z13" i="16" s="1"/>
  <c r="AA13" i="16" s="1"/>
  <c r="Y21" i="16"/>
  <c r="Z21" i="16" s="1"/>
  <c r="AA21" i="16" s="1"/>
  <c r="Y29" i="16"/>
  <c r="Z29" i="16" s="1"/>
  <c r="AA29" i="16" s="1"/>
  <c r="Y37" i="16"/>
  <c r="Z37" i="16" s="1"/>
  <c r="AA37" i="16" s="1"/>
  <c r="Y7" i="16"/>
  <c r="Z7" i="16" s="1"/>
  <c r="AA7" i="16" s="1"/>
  <c r="Y15" i="16"/>
  <c r="Z15" i="16" s="1"/>
  <c r="AA15" i="16" s="1"/>
  <c r="Y23" i="16"/>
  <c r="Z23" i="16" s="1"/>
  <c r="AA23" i="16" s="1"/>
  <c r="Y31" i="16"/>
  <c r="Z31" i="16" s="1"/>
  <c r="AA31" i="16" s="1"/>
  <c r="Y39" i="16"/>
  <c r="Z39" i="16" s="1"/>
  <c r="AA39" i="16" s="1"/>
  <c r="Y9" i="16"/>
  <c r="Z9" i="16" s="1"/>
  <c r="AA9" i="16" s="1"/>
  <c r="Y17" i="16"/>
  <c r="Z17" i="16" s="1"/>
  <c r="AA17" i="16" s="1"/>
  <c r="Y25" i="16"/>
  <c r="Z25" i="16" s="1"/>
  <c r="AA25" i="16" s="1"/>
  <c r="Y33" i="16"/>
  <c r="Z33" i="16" s="1"/>
  <c r="AA33" i="16" s="1"/>
  <c r="Y41" i="16"/>
  <c r="Z41" i="16" s="1"/>
  <c r="AA41" i="16" s="1"/>
  <c r="Y11" i="16"/>
  <c r="Z11" i="16" s="1"/>
  <c r="AA11" i="16" s="1"/>
  <c r="Y19" i="16"/>
  <c r="Z19" i="16" s="1"/>
  <c r="AA19" i="16" s="1"/>
  <c r="Y27" i="16"/>
  <c r="Z27" i="16" s="1"/>
  <c r="AA27" i="16" s="1"/>
  <c r="Y35" i="16"/>
  <c r="Z35" i="16" s="1"/>
  <c r="AA35" i="16" s="1"/>
  <c r="AH11" i="11" l="1"/>
  <c r="AH13" i="10"/>
  <c r="AH7" i="10"/>
  <c r="AH9" i="10"/>
  <c r="AH11" i="10"/>
  <c r="AH15" i="1"/>
  <c r="AH13" i="1"/>
  <c r="AH7" i="1"/>
  <c r="AH9" i="1"/>
  <c r="AH11" i="1"/>
  <c r="AH9" i="11"/>
  <c r="AH7" i="11"/>
  <c r="AH9" i="12"/>
  <c r="AH7" i="12"/>
  <c r="AF15" i="14"/>
  <c r="AF11" i="14"/>
  <c r="AF7" i="14"/>
  <c r="AF13" i="14"/>
  <c r="AF9" i="14"/>
  <c r="AF25" i="16"/>
  <c r="AG25" i="16" s="1"/>
  <c r="AF31" i="16"/>
  <c r="AG31" i="16" s="1"/>
  <c r="AF7" i="16"/>
  <c r="AG7" i="16" s="1"/>
  <c r="AF13" i="16"/>
  <c r="AG13" i="16" s="1"/>
  <c r="AF11" i="16"/>
  <c r="AG11" i="16" s="1"/>
  <c r="AF17" i="16"/>
  <c r="AG17" i="16" s="1"/>
  <c r="AF23" i="16"/>
  <c r="AG23" i="16" s="1"/>
  <c r="AF37" i="16"/>
  <c r="AG37" i="16" s="1"/>
  <c r="AF35" i="16"/>
  <c r="AG35" i="16" s="1"/>
  <c r="AF41" i="16"/>
  <c r="AG41" i="16" s="1"/>
  <c r="AF9" i="16"/>
  <c r="AG9" i="16" s="1"/>
  <c r="AF15" i="16"/>
  <c r="AG15" i="16" s="1"/>
  <c r="AF29" i="16"/>
  <c r="AG29" i="16" s="1"/>
  <c r="AF27" i="16"/>
  <c r="AG27" i="16" s="1"/>
  <c r="AF33" i="16"/>
  <c r="AG33" i="16" s="1"/>
  <c r="AF39" i="16"/>
  <c r="AG39" i="16" s="1"/>
  <c r="AF43" i="16"/>
  <c r="AG43" i="16" s="1"/>
  <c r="AF21" i="16"/>
  <c r="AG21" i="16" s="1"/>
  <c r="AF19" i="16"/>
  <c r="AG19" i="16" s="1"/>
</calcChain>
</file>

<file path=xl/sharedStrings.xml><?xml version="1.0" encoding="utf-8"?>
<sst xmlns="http://schemas.openxmlformats.org/spreadsheetml/2006/main" count="734" uniqueCount="115">
  <si>
    <t>NAMES</t>
  </si>
  <si>
    <t>INITIATIVE</t>
  </si>
  <si>
    <t>LIFE SUPPORT</t>
  </si>
  <si>
    <t>LINE THROW</t>
  </si>
  <si>
    <t>SWIM &amp; TOW</t>
  </si>
  <si>
    <t>TOTAL</t>
  </si>
  <si>
    <t>POSITION</t>
  </si>
  <si>
    <t>POINTS</t>
  </si>
  <si>
    <t>SCORE</t>
  </si>
  <si>
    <t>TIME</t>
  </si>
  <si>
    <t>No.</t>
  </si>
  <si>
    <t>Branch</t>
  </si>
  <si>
    <t xml:space="preserve">Club / </t>
  </si>
  <si>
    <t>WEIGHTING</t>
  </si>
  <si>
    <t>mm:ss.00</t>
  </si>
  <si>
    <t>Enter the Judges mark categories and the associated weightings in the white boxes provided.</t>
  </si>
  <si>
    <t>Bedfordshire</t>
  </si>
  <si>
    <t>Cleveland &amp; North East Yorkshire</t>
  </si>
  <si>
    <t>Cornwall</t>
  </si>
  <si>
    <t>Cumbria</t>
  </si>
  <si>
    <t>Derbyshire</t>
  </si>
  <si>
    <t>Devon</t>
  </si>
  <si>
    <t>Cambridgeshire</t>
  </si>
  <si>
    <t>Gloucestershire</t>
  </si>
  <si>
    <t>Guernsey</t>
  </si>
  <si>
    <t>Hertfordshire</t>
  </si>
  <si>
    <t>Isle of Man</t>
  </si>
  <si>
    <t>Isle of Wight</t>
  </si>
  <si>
    <t>Jersey</t>
  </si>
  <si>
    <t>Lancashire</t>
  </si>
  <si>
    <t>North &amp; West Yorkshire</t>
  </si>
  <si>
    <t>Leicestershire &amp; Rutland</t>
  </si>
  <si>
    <t>Ireland</t>
  </si>
  <si>
    <t>Lincolnshire</t>
  </si>
  <si>
    <t>Norfolk</t>
  </si>
  <si>
    <t>Northamptonshire</t>
  </si>
  <si>
    <t>Northumberland &amp; Durham</t>
  </si>
  <si>
    <t>North Wales</t>
  </si>
  <si>
    <t>Nottinghamshire</t>
  </si>
  <si>
    <t>Scottish Midlands</t>
  </si>
  <si>
    <t>Scottish Northern</t>
  </si>
  <si>
    <t>shropshire</t>
  </si>
  <si>
    <t>Somerset</t>
  </si>
  <si>
    <t>Suffolk</t>
  </si>
  <si>
    <t>Sussex</t>
  </si>
  <si>
    <t>Worcestershire &amp; Herefordshire</t>
  </si>
  <si>
    <t xml:space="preserve">Avon &amp; North Wiltshire </t>
  </si>
  <si>
    <t xml:space="preserve">Bradford &amp; Airedale </t>
  </si>
  <si>
    <t xml:space="preserve">East Wales </t>
  </si>
  <si>
    <t xml:space="preserve">Essex </t>
  </si>
  <si>
    <t xml:space="preserve">Kent </t>
  </si>
  <si>
    <t xml:space="preserve">Liverpool &amp; District </t>
  </si>
  <si>
    <t xml:space="preserve">Manchester &amp; District </t>
  </si>
  <si>
    <t xml:space="preserve">Middlesex </t>
  </si>
  <si>
    <t xml:space="preserve">Mid Yorkshire </t>
  </si>
  <si>
    <t xml:space="preserve">Hull &amp; East Yorkshire </t>
  </si>
  <si>
    <t xml:space="preserve">Scottish Eastern </t>
  </si>
  <si>
    <t xml:space="preserve">Scotland West </t>
  </si>
  <si>
    <t xml:space="preserve">South Yorkshire </t>
  </si>
  <si>
    <t xml:space="preserve">Staffordshire </t>
  </si>
  <si>
    <t xml:space="preserve">Surrey </t>
  </si>
  <si>
    <t xml:space="preserve">Thames Valley </t>
  </si>
  <si>
    <t xml:space="preserve">Northern Ireland </t>
  </si>
  <si>
    <t xml:space="preserve">Warwickshire </t>
  </si>
  <si>
    <t xml:space="preserve">Wessex </t>
  </si>
  <si>
    <t xml:space="preserve">West Wales </t>
  </si>
  <si>
    <t xml:space="preserve">BFPO </t>
  </si>
  <si>
    <t xml:space="preserve">Overseas </t>
  </si>
  <si>
    <t>NAME</t>
  </si>
  <si>
    <t>Age Group</t>
  </si>
  <si>
    <t>Select Age Group</t>
  </si>
  <si>
    <t>Date</t>
  </si>
  <si>
    <t>How to use the work book</t>
  </si>
  <si>
    <t>Before the event</t>
  </si>
  <si>
    <t>Enter the competitors by typing in their clubs and Branches (Branches must be selected from drop down box)</t>
  </si>
  <si>
    <t>Enter the individual competitor names</t>
  </si>
  <si>
    <t>Enter the break down of the initiatives and the corresponding weighting</t>
  </si>
  <si>
    <t>During Event</t>
  </si>
  <si>
    <t>Type in the scores for each pair or individual for each of the initiatives (weighting will be applied automatically)</t>
  </si>
  <si>
    <t>Type in times for the line throw and swim and tow (suming of these will be done automatically)</t>
  </si>
  <si>
    <t>Results</t>
  </si>
  <si>
    <t xml:space="preserve">Winners will be highlighted </t>
  </si>
  <si>
    <t>Notes:</t>
  </si>
  <si>
    <t>30/39yrs</t>
  </si>
  <si>
    <t>40/49yrs</t>
  </si>
  <si>
    <t>50/59yrs</t>
  </si>
  <si>
    <t>60+</t>
  </si>
  <si>
    <t>Select the age group by clicking the tab</t>
  </si>
  <si>
    <t>For Masters select the age group</t>
  </si>
  <si>
    <t>Each individual or pair will receive a rank</t>
  </si>
  <si>
    <t>RLSS UK National Lifesaving Championships Regional Heat Score Sheet</t>
  </si>
  <si>
    <t>Region</t>
  </si>
  <si>
    <t>BLSC</t>
  </si>
  <si>
    <t>Tara</t>
  </si>
  <si>
    <t>CTLSC</t>
  </si>
  <si>
    <t>Robyn</t>
  </si>
  <si>
    <t>Emma</t>
  </si>
  <si>
    <t>Ben</t>
  </si>
  <si>
    <t>Isaac</t>
  </si>
  <si>
    <t>Oscar</t>
  </si>
  <si>
    <t>Connor</t>
  </si>
  <si>
    <t>Martin</t>
  </si>
  <si>
    <t>Amaia</t>
  </si>
  <si>
    <t>Iker</t>
  </si>
  <si>
    <t>HLSC</t>
  </si>
  <si>
    <t>George</t>
  </si>
  <si>
    <t>Ed</t>
  </si>
  <si>
    <t>EVLG/HSLC</t>
  </si>
  <si>
    <t>Leon</t>
  </si>
  <si>
    <t>Dan</t>
  </si>
  <si>
    <t>Sam</t>
  </si>
  <si>
    <t>EVLG</t>
  </si>
  <si>
    <t>Harry</t>
  </si>
  <si>
    <t>Jack</t>
  </si>
  <si>
    <t>Lauren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</si>
</sst>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10"/>
      <color rgb="FFB9E9FF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9E9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/>
    <xf numFmtId="0" fontId="7" fillId="0" borderId="0" xfId="0" applyFont="1"/>
    <xf numFmtId="0" fontId="7" fillId="2" borderId="33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/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47" fontId="0" fillId="2" borderId="26" xfId="0" applyNumberForma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 textRotation="90"/>
      <protection locked="0"/>
    </xf>
    <xf numFmtId="0" fontId="4" fillId="0" borderId="1" xfId="0" applyFont="1" applyBorder="1" applyAlignment="1" applyProtection="1">
      <alignment vertical="center" textRotation="90"/>
      <protection locked="0"/>
    </xf>
    <xf numFmtId="0" fontId="4" fillId="0" borderId="3" xfId="0" applyFont="1" applyBorder="1" applyAlignment="1" applyProtection="1">
      <alignment vertical="center" textRotation="90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2" fillId="2" borderId="37" xfId="0" applyFont="1" applyFill="1" applyBorder="1" applyAlignment="1" applyProtection="1">
      <alignment horizontal="center" vertical="center"/>
      <protection hidden="1"/>
    </xf>
    <xf numFmtId="0" fontId="12" fillId="2" borderId="36" xfId="0" applyFont="1" applyFill="1" applyBorder="1" applyAlignment="1" applyProtection="1">
      <alignment horizontal="center" vertical="center"/>
      <protection hidden="1"/>
    </xf>
    <xf numFmtId="0" fontId="12" fillId="2" borderId="38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left" vertical="center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2" borderId="0" xfId="1" applyFill="1"/>
    <xf numFmtId="0" fontId="2" fillId="2" borderId="0" xfId="1" applyFont="1" applyFill="1"/>
    <xf numFmtId="0" fontId="4" fillId="0" borderId="33" xfId="1" applyFont="1" applyFill="1" applyBorder="1"/>
    <xf numFmtId="0" fontId="4" fillId="0" borderId="33" xfId="1" applyFont="1" applyFill="1" applyBorder="1" applyAlignment="1">
      <alignment horizontal="left"/>
    </xf>
    <xf numFmtId="0" fontId="4" fillId="2" borderId="0" xfId="1" applyFont="1" applyFill="1"/>
    <xf numFmtId="0" fontId="14" fillId="2" borderId="0" xfId="1" applyFont="1" applyFill="1"/>
    <xf numFmtId="0" fontId="11" fillId="0" borderId="0" xfId="0" applyFont="1" applyAlignment="1">
      <alignment horizontal="left" vertical="center"/>
    </xf>
    <xf numFmtId="0" fontId="15" fillId="2" borderId="0" xfId="1" applyFont="1" applyFill="1"/>
    <xf numFmtId="0" fontId="2" fillId="0" borderId="29" xfId="0" applyFont="1" applyBorder="1" applyAlignment="1" applyProtection="1">
      <alignment horizontal="left" vertical="center"/>
      <protection locked="0"/>
    </xf>
    <xf numFmtId="0" fontId="4" fillId="3" borderId="41" xfId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textRotation="90"/>
      <protection hidden="1"/>
    </xf>
    <xf numFmtId="0" fontId="9" fillId="2" borderId="35" xfId="0" applyFont="1" applyFill="1" applyBorder="1" applyAlignment="1" applyProtection="1">
      <alignment horizontal="center" vertical="center" textRotation="90"/>
      <protection hidden="1"/>
    </xf>
    <xf numFmtId="0" fontId="9" fillId="2" borderId="16" xfId="0" applyFont="1" applyFill="1" applyBorder="1" applyAlignment="1" applyProtection="1">
      <alignment horizontal="center" vertical="center" textRotation="90"/>
      <protection hidden="1"/>
    </xf>
    <xf numFmtId="0" fontId="9" fillId="2" borderId="0" xfId="0" applyFont="1" applyFill="1" applyBorder="1" applyAlignment="1" applyProtection="1">
      <alignment horizontal="center" vertical="center" textRotation="90"/>
      <protection hidden="1"/>
    </xf>
    <xf numFmtId="0" fontId="6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vertical="top" wrapText="1"/>
      <protection hidden="1"/>
    </xf>
    <xf numFmtId="0" fontId="0" fillId="2" borderId="10" xfId="0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vertical="top" wrapText="1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 wrapText="1"/>
      <protection hidden="1"/>
    </xf>
    <xf numFmtId="0" fontId="0" fillId="2" borderId="40" xfId="0" applyFill="1" applyBorder="1" applyAlignment="1" applyProtection="1">
      <alignment horizontal="center" vertical="center" wrapTex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9" fillId="2" borderId="15" xfId="0" applyFont="1" applyFill="1" applyBorder="1" applyAlignment="1" applyProtection="1">
      <alignment horizontal="center" vertical="center" textRotation="90"/>
      <protection hidden="1"/>
    </xf>
    <xf numFmtId="0" fontId="9" fillId="2" borderId="21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5" fillId="2" borderId="31" xfId="0" applyNumberFormat="1" applyFont="1" applyFill="1" applyBorder="1" applyAlignment="1" applyProtection="1">
      <alignment horizontal="center" vertical="center"/>
      <protection hidden="1"/>
    </xf>
    <xf numFmtId="164" fontId="5" fillId="2" borderId="32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114"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rgb="FFFF0000"/>
      </font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rgb="FFFF0000"/>
      </font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rgb="FFFF0000"/>
      </font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rgb="FFFF0000"/>
      </font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rgb="FFFF0000"/>
      </font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  <dxf>
      <font>
        <color theme="3"/>
      </font>
      <fill>
        <patternFill>
          <bgColor rgb="FFFFDDAF"/>
        </patternFill>
      </fill>
    </dxf>
  </dxfs>
  <tableStyles count="0" defaultTableStyle="TableStyleMedium9" defaultPivotStyle="PivotStyleLight16"/>
  <colors>
    <mruColors>
      <color rgb="FFB9E9FF"/>
      <color rgb="FF0089C4"/>
      <color rgb="FFFFD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2"/>
  <sheetViews>
    <sheetView showRowColHeaders="0" workbookViewId="0">
      <selection activeCell="C30" sqref="C30:D30"/>
    </sheetView>
  </sheetViews>
  <sheetFormatPr defaultRowHeight="12.75" x14ac:dyDescent="0.2"/>
  <cols>
    <col min="1" max="2" width="9.140625" style="51"/>
    <col min="3" max="3" width="22" style="51" customWidth="1"/>
    <col min="4" max="4" width="47.28515625" style="51" customWidth="1"/>
    <col min="5" max="16384" width="9.140625" style="51"/>
  </cols>
  <sheetData>
    <row r="3" spans="3:4" ht="20.25" x14ac:dyDescent="0.3">
      <c r="C3" s="58" t="s">
        <v>90</v>
      </c>
    </row>
    <row r="5" spans="3:4" ht="13.5" thickBot="1" x14ac:dyDescent="0.25"/>
    <row r="6" spans="3:4" ht="13.5" thickBot="1" x14ac:dyDescent="0.25">
      <c r="C6" s="52" t="s">
        <v>91</v>
      </c>
      <c r="D6" s="53"/>
    </row>
    <row r="7" spans="3:4" ht="13.5" thickBot="1" x14ac:dyDescent="0.25">
      <c r="C7" s="52"/>
    </row>
    <row r="8" spans="3:4" ht="13.5" thickBot="1" x14ac:dyDescent="0.25">
      <c r="C8" s="52" t="s">
        <v>71</v>
      </c>
      <c r="D8" s="54"/>
    </row>
    <row r="12" spans="3:4" x14ac:dyDescent="0.2">
      <c r="C12" s="52" t="s">
        <v>72</v>
      </c>
      <c r="D12" s="55"/>
    </row>
    <row r="14" spans="3:4" x14ac:dyDescent="0.2">
      <c r="C14" s="56" t="s">
        <v>73</v>
      </c>
    </row>
    <row r="15" spans="3:4" x14ac:dyDescent="0.2">
      <c r="C15" s="55" t="s">
        <v>87</v>
      </c>
    </row>
    <row r="16" spans="3:4" x14ac:dyDescent="0.2">
      <c r="C16" s="55" t="s">
        <v>74</v>
      </c>
    </row>
    <row r="17" spans="3:4" x14ac:dyDescent="0.2">
      <c r="C17" s="55" t="s">
        <v>75</v>
      </c>
    </row>
    <row r="18" spans="3:4" x14ac:dyDescent="0.2">
      <c r="C18" s="55" t="s">
        <v>76</v>
      </c>
    </row>
    <row r="19" spans="3:4" x14ac:dyDescent="0.2">
      <c r="C19" s="51" t="s">
        <v>88</v>
      </c>
    </row>
    <row r="20" spans="3:4" x14ac:dyDescent="0.2">
      <c r="C20" s="56" t="s">
        <v>77</v>
      </c>
    </row>
    <row r="21" spans="3:4" x14ac:dyDescent="0.2">
      <c r="C21" s="55" t="s">
        <v>78</v>
      </c>
    </row>
    <row r="22" spans="3:4" x14ac:dyDescent="0.2">
      <c r="C22" s="55" t="s">
        <v>79</v>
      </c>
    </row>
    <row r="23" spans="3:4" x14ac:dyDescent="0.2">
      <c r="C23" s="55"/>
    </row>
    <row r="24" spans="3:4" x14ac:dyDescent="0.2">
      <c r="C24" s="56" t="s">
        <v>80</v>
      </c>
    </row>
    <row r="25" spans="3:4" x14ac:dyDescent="0.2">
      <c r="C25" s="55" t="s">
        <v>81</v>
      </c>
    </row>
    <row r="26" spans="3:4" x14ac:dyDescent="0.2">
      <c r="C26" s="55" t="s">
        <v>89</v>
      </c>
    </row>
    <row r="29" spans="3:4" x14ac:dyDescent="0.2">
      <c r="C29" s="56" t="s">
        <v>82</v>
      </c>
    </row>
    <row r="30" spans="3:4" x14ac:dyDescent="0.2">
      <c r="C30" s="60"/>
      <c r="D30" s="60"/>
    </row>
    <row r="31" spans="3:4" x14ac:dyDescent="0.2">
      <c r="C31" s="60"/>
      <c r="D31" s="60"/>
    </row>
    <row r="32" spans="3:4" x14ac:dyDescent="0.2">
      <c r="C32" s="60"/>
      <c r="D32" s="60"/>
    </row>
    <row r="33" spans="3:4" x14ac:dyDescent="0.2">
      <c r="C33" s="60"/>
      <c r="D33" s="60"/>
    </row>
    <row r="34" spans="3:4" x14ac:dyDescent="0.2">
      <c r="C34" s="60"/>
      <c r="D34" s="60"/>
    </row>
    <row r="35" spans="3:4" x14ac:dyDescent="0.2">
      <c r="C35" s="60"/>
      <c r="D35" s="60"/>
    </row>
    <row r="36" spans="3:4" x14ac:dyDescent="0.2">
      <c r="C36" s="60"/>
      <c r="D36" s="60"/>
    </row>
    <row r="37" spans="3:4" x14ac:dyDescent="0.2">
      <c r="C37" s="60"/>
      <c r="D37" s="60"/>
    </row>
    <row r="38" spans="3:4" x14ac:dyDescent="0.2">
      <c r="C38" s="60"/>
      <c r="D38" s="60"/>
    </row>
    <row r="39" spans="3:4" x14ac:dyDescent="0.2">
      <c r="C39" s="60"/>
      <c r="D39" s="60"/>
    </row>
    <row r="40" spans="3:4" x14ac:dyDescent="0.2">
      <c r="C40" s="60"/>
      <c r="D40" s="60"/>
    </row>
    <row r="41" spans="3:4" x14ac:dyDescent="0.2">
      <c r="C41" s="60"/>
      <c r="D41" s="60"/>
    </row>
    <row r="42" spans="3:4" x14ac:dyDescent="0.2">
      <c r="C42" s="60"/>
      <c r="D42" s="60"/>
    </row>
  </sheetData>
  <sheetProtection sheet="1" objects="1" scenarios="1" selectLockedCells="1"/>
  <mergeCells count="13">
    <mergeCell ref="C42:D42"/>
    <mergeCell ref="C36:D36"/>
    <mergeCell ref="C37:D37"/>
    <mergeCell ref="C38:D38"/>
    <mergeCell ref="C39:D39"/>
    <mergeCell ref="C40:D40"/>
    <mergeCell ref="C41:D41"/>
    <mergeCell ref="C35:D35"/>
    <mergeCell ref="C30:D30"/>
    <mergeCell ref="C31:D31"/>
    <mergeCell ref="C32:D32"/>
    <mergeCell ref="C33:D33"/>
    <mergeCell ref="C34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H85"/>
  <sheetViews>
    <sheetView zoomScaleNormal="100" workbookViewId="0">
      <pane xSplit="4" ySplit="4" topLeftCell="X5" activePane="bottomRight" state="frozen"/>
      <selection pane="topRight" activeCell="E1" sqref="E1"/>
      <selection pane="bottomLeft" activeCell="A5" sqref="A5"/>
      <selection pane="bottomRight" activeCell="AA7" sqref="AA7"/>
    </sheetView>
  </sheetViews>
  <sheetFormatPr defaultRowHeight="12.75" x14ac:dyDescent="0.2"/>
  <cols>
    <col min="1" max="1" width="3.140625" customWidth="1"/>
    <col min="2" max="2" width="6.7109375" style="1" customWidth="1"/>
    <col min="3" max="3" width="21.140625" style="1" customWidth="1"/>
    <col min="4" max="4" width="27.7109375" style="13" customWidth="1"/>
    <col min="5" max="11" width="4.140625" customWidth="1"/>
    <col min="12" max="12" width="4.28515625" customWidth="1"/>
    <col min="13" max="13" width="6.5703125" customWidth="1"/>
    <col min="14" max="14" width="7.7109375" customWidth="1"/>
    <col min="15" max="15" width="6.85546875" customWidth="1"/>
    <col min="16" max="22" width="4.140625" customWidth="1"/>
    <col min="23" max="23" width="4.28515625" customWidth="1"/>
    <col min="24" max="24" width="6.5703125" customWidth="1"/>
    <col min="25" max="25" width="7.7109375" customWidth="1"/>
    <col min="26" max="26" width="6.85546875" customWidth="1"/>
    <col min="27" max="27" width="11.85546875" style="9" customWidth="1"/>
    <col min="28" max="28" width="11.28515625" customWidth="1"/>
    <col min="29" max="29" width="8" customWidth="1"/>
    <col min="30" max="30" width="11.85546875" customWidth="1"/>
    <col min="31" max="31" width="12.42578125" customWidth="1"/>
    <col min="32" max="32" width="8.140625" customWidth="1"/>
    <col min="33" max="33" width="7.85546875" style="9" customWidth="1"/>
    <col min="34" max="34" width="8.85546875" style="9" customWidth="1"/>
  </cols>
  <sheetData>
    <row r="1" spans="2:34" ht="13.5" thickBot="1" x14ac:dyDescent="0.25"/>
    <row r="2" spans="2:34" s="2" customFormat="1" ht="16.5" thickBot="1" x14ac:dyDescent="0.25">
      <c r="B2" s="74" t="str">
        <f ca="1">'Set Up'!D6&amp;"         "&amp;MID(CELL("Filename",A1),FIND("]",CELL("Filename",A1))+1,255)&amp;"                                     "&amp;'Set Up'!D8</f>
        <v xml:space="preserve">         Junior Girls                                     </v>
      </c>
      <c r="C2" s="74"/>
      <c r="D2" s="75"/>
      <c r="E2" s="76" t="s">
        <v>1</v>
      </c>
      <c r="F2" s="77"/>
      <c r="G2" s="77"/>
      <c r="H2" s="77"/>
      <c r="I2" s="77"/>
      <c r="J2" s="77"/>
      <c r="K2" s="77"/>
      <c r="L2" s="77"/>
      <c r="M2" s="77"/>
      <c r="N2" s="77"/>
      <c r="O2" s="78"/>
      <c r="P2" s="79" t="s">
        <v>2</v>
      </c>
      <c r="Q2" s="80"/>
      <c r="R2" s="80"/>
      <c r="S2" s="80"/>
      <c r="T2" s="80"/>
      <c r="U2" s="80"/>
      <c r="V2" s="80"/>
      <c r="W2" s="80"/>
      <c r="X2" s="80"/>
      <c r="Y2" s="80"/>
      <c r="Z2" s="81"/>
      <c r="AA2" s="10"/>
      <c r="AB2" s="4"/>
      <c r="AC2" s="4"/>
      <c r="AD2" s="4"/>
      <c r="AE2" s="4"/>
      <c r="AF2" s="4"/>
      <c r="AG2" s="3"/>
      <c r="AH2" s="3"/>
    </row>
    <row r="3" spans="2:34" s="2" customFormat="1" ht="169.5" customHeight="1" thickBot="1" x14ac:dyDescent="0.25">
      <c r="B3" s="74"/>
      <c r="C3" s="74"/>
      <c r="D3" s="75"/>
      <c r="E3" s="30"/>
      <c r="F3" s="31"/>
      <c r="G3" s="31"/>
      <c r="H3" s="31"/>
      <c r="I3" s="31"/>
      <c r="J3" s="31"/>
      <c r="K3" s="31"/>
      <c r="L3" s="32"/>
      <c r="M3" s="82" t="s">
        <v>15</v>
      </c>
      <c r="N3" s="83"/>
      <c r="O3" s="84"/>
      <c r="P3" s="30"/>
      <c r="Q3" s="31"/>
      <c r="R3" s="31"/>
      <c r="S3" s="31"/>
      <c r="T3" s="31"/>
      <c r="U3" s="31"/>
      <c r="V3" s="31"/>
      <c r="W3" s="32"/>
      <c r="X3" s="82" t="s">
        <v>15</v>
      </c>
      <c r="Y3" s="83"/>
      <c r="Z3" s="84"/>
      <c r="AA3" s="85" t="s">
        <v>3</v>
      </c>
      <c r="AB3" s="86"/>
      <c r="AC3" s="87"/>
      <c r="AD3" s="61" t="s">
        <v>4</v>
      </c>
      <c r="AE3" s="62"/>
      <c r="AF3" s="63"/>
      <c r="AG3" s="64" t="s">
        <v>5</v>
      </c>
      <c r="AH3" s="65"/>
    </row>
    <row r="4" spans="2:34" s="7" customFormat="1" ht="18.75" customHeight="1" thickBot="1" x14ac:dyDescent="0.25">
      <c r="B4" s="8">
        <f>(COUNTA(D7:D26))/2</f>
        <v>1</v>
      </c>
      <c r="C4" s="5"/>
      <c r="D4" s="6" t="s">
        <v>13</v>
      </c>
      <c r="E4" s="33"/>
      <c r="F4" s="34"/>
      <c r="G4" s="34"/>
      <c r="H4" s="34"/>
      <c r="I4" s="34"/>
      <c r="J4" s="34"/>
      <c r="K4" s="34"/>
      <c r="L4" s="35"/>
      <c r="M4" s="40" t="s">
        <v>8</v>
      </c>
      <c r="N4" s="41" t="s">
        <v>6</v>
      </c>
      <c r="O4" s="42" t="s">
        <v>7</v>
      </c>
      <c r="P4" s="33"/>
      <c r="Q4" s="34"/>
      <c r="R4" s="34"/>
      <c r="S4" s="34"/>
      <c r="T4" s="34"/>
      <c r="U4" s="34"/>
      <c r="V4" s="34"/>
      <c r="W4" s="35"/>
      <c r="X4" s="40" t="s">
        <v>8</v>
      </c>
      <c r="Y4" s="41" t="s">
        <v>6</v>
      </c>
      <c r="Z4" s="42" t="s">
        <v>7</v>
      </c>
      <c r="AA4" s="43" t="s">
        <v>9</v>
      </c>
      <c r="AB4" s="44" t="s">
        <v>5</v>
      </c>
      <c r="AC4" s="45" t="s">
        <v>6</v>
      </c>
      <c r="AD4" s="43" t="s">
        <v>9</v>
      </c>
      <c r="AE4" s="44" t="s">
        <v>5</v>
      </c>
      <c r="AF4" s="45" t="s">
        <v>6</v>
      </c>
      <c r="AG4" s="28" t="s">
        <v>5</v>
      </c>
      <c r="AH4" s="29" t="s">
        <v>6</v>
      </c>
    </row>
    <row r="5" spans="2:34" s="2" customFormat="1" ht="12.75" customHeight="1" x14ac:dyDescent="0.2">
      <c r="B5" s="66" t="s">
        <v>10</v>
      </c>
      <c r="C5" s="21" t="s">
        <v>12</v>
      </c>
      <c r="D5" s="68" t="s">
        <v>0</v>
      </c>
      <c r="E5" s="70" t="str">
        <f>IF(E3="","",(IF(E4="","Error","")))</f>
        <v/>
      </c>
      <c r="F5" s="72" t="str">
        <f>IF(F3="","",(IF(F4="","Error","")))</f>
        <v/>
      </c>
      <c r="G5" s="72" t="str">
        <f t="shared" ref="G5:K5" si="0">IF(G3="","",(IF(G4="","Error","")))</f>
        <v/>
      </c>
      <c r="H5" s="72" t="str">
        <f t="shared" si="0"/>
        <v/>
      </c>
      <c r="I5" s="72" t="str">
        <f t="shared" si="0"/>
        <v/>
      </c>
      <c r="J5" s="72" t="str">
        <f t="shared" si="0"/>
        <v/>
      </c>
      <c r="K5" s="72" t="str">
        <f t="shared" si="0"/>
        <v/>
      </c>
      <c r="L5" s="96" t="str">
        <f>IF(L3="","",(IF(L4="","Error","")))</f>
        <v/>
      </c>
      <c r="M5" s="37" t="str">
        <f>E5&amp;" "&amp;F5&amp;" "&amp;G5&amp;" "&amp;H5&amp;" "&amp;I5&amp;" "&amp;J5&amp;" "&amp;K5&amp;" "&amp;L5&amp;" "&amp;M6</f>
        <v xml:space="preserve">        Error</v>
      </c>
      <c r="N5" s="16"/>
      <c r="O5" s="17"/>
      <c r="P5" s="70" t="str">
        <f>IF(P3="","",(IF(P4="","Error","")))</f>
        <v/>
      </c>
      <c r="Q5" s="72" t="str">
        <f>IF(Q3="","",(IF(Q4="","Error","")))</f>
        <v/>
      </c>
      <c r="R5" s="72" t="str">
        <f t="shared" ref="R5" si="1">IF(R3="","",(IF(R4="","Error","")))</f>
        <v/>
      </c>
      <c r="S5" s="72" t="str">
        <f t="shared" ref="S5" si="2">IF(S3="","",(IF(S4="","Error","")))</f>
        <v/>
      </c>
      <c r="T5" s="72" t="str">
        <f t="shared" ref="T5" si="3">IF(T3="","",(IF(T4="","Error","")))</f>
        <v/>
      </c>
      <c r="U5" s="72" t="str">
        <f t="shared" ref="U5" si="4">IF(U3="","",(IF(U4="","Error","")))</f>
        <v/>
      </c>
      <c r="V5" s="72" t="str">
        <f t="shared" ref="V5" si="5">IF(V3="","",(IF(V4="","Error","")))</f>
        <v/>
      </c>
      <c r="W5" s="96" t="str">
        <f>IF(W3="","",(IF(W4="","Error","")))</f>
        <v/>
      </c>
      <c r="X5" s="37" t="str">
        <f>P5&amp;" "&amp;Q5&amp;" "&amp;R5&amp;" "&amp;S5&amp;" "&amp;T5&amp;" "&amp;U5&amp;" "&amp;V5&amp;" "&amp;W5&amp;" "&amp;X6</f>
        <v xml:space="preserve">        Error</v>
      </c>
      <c r="Y5" s="16"/>
      <c r="Z5" s="17"/>
      <c r="AA5" s="22">
        <v>0</v>
      </c>
      <c r="AB5" s="23"/>
      <c r="AC5" s="17"/>
      <c r="AD5" s="22">
        <v>0</v>
      </c>
      <c r="AE5" s="23"/>
      <c r="AF5" s="17"/>
      <c r="AG5" s="24"/>
      <c r="AH5" s="25"/>
    </row>
    <row r="6" spans="2:34" s="2" customFormat="1" ht="12.75" customHeight="1" thickBot="1" x14ac:dyDescent="0.25">
      <c r="B6" s="67"/>
      <c r="C6" s="26" t="s">
        <v>11</v>
      </c>
      <c r="D6" s="69"/>
      <c r="E6" s="71"/>
      <c r="F6" s="73"/>
      <c r="G6" s="73"/>
      <c r="H6" s="73"/>
      <c r="I6" s="73"/>
      <c r="J6" s="73"/>
      <c r="K6" s="73"/>
      <c r="L6" s="97"/>
      <c r="M6" s="36" t="str">
        <f>IF(SUM(E4:L4)=0,"Error","")</f>
        <v>Error</v>
      </c>
      <c r="N6" s="18"/>
      <c r="O6" s="19"/>
      <c r="P6" s="71"/>
      <c r="Q6" s="73"/>
      <c r="R6" s="73"/>
      <c r="S6" s="73"/>
      <c r="T6" s="73"/>
      <c r="U6" s="73"/>
      <c r="V6" s="73"/>
      <c r="W6" s="97"/>
      <c r="X6" s="36" t="str">
        <f>IF(SUM(P4:W4)=0,"Error","")</f>
        <v>Error</v>
      </c>
      <c r="Y6" s="18"/>
      <c r="Z6" s="19"/>
      <c r="AA6" s="27" t="s">
        <v>14</v>
      </c>
      <c r="AB6" s="23"/>
      <c r="AC6" s="17"/>
      <c r="AD6" s="27" t="s">
        <v>14</v>
      </c>
      <c r="AE6" s="23"/>
      <c r="AF6" s="17"/>
      <c r="AG6" s="24"/>
      <c r="AH6" s="25"/>
    </row>
    <row r="7" spans="2:34" ht="13.5" customHeight="1" x14ac:dyDescent="0.2">
      <c r="B7" s="98"/>
      <c r="C7" s="38" t="s">
        <v>92</v>
      </c>
      <c r="D7" s="14" t="s">
        <v>93</v>
      </c>
      <c r="E7" s="100"/>
      <c r="F7" s="102"/>
      <c r="G7" s="102"/>
      <c r="H7" s="102"/>
      <c r="I7" s="102"/>
      <c r="J7" s="102"/>
      <c r="K7" s="102"/>
      <c r="L7" s="88"/>
      <c r="M7" s="90">
        <v>160</v>
      </c>
      <c r="N7" s="92">
        <v>1</v>
      </c>
      <c r="O7" s="94">
        <v>2</v>
      </c>
      <c r="P7" s="100"/>
      <c r="Q7" s="102"/>
      <c r="R7" s="102"/>
      <c r="S7" s="102"/>
      <c r="T7" s="102"/>
      <c r="U7" s="102"/>
      <c r="V7" s="102"/>
      <c r="W7" s="88"/>
      <c r="X7" s="90">
        <v>275</v>
      </c>
      <c r="Y7" s="92">
        <v>1</v>
      </c>
      <c r="Z7" s="110">
        <v>1</v>
      </c>
      <c r="AA7" s="47">
        <v>3.6956018518518523E-4</v>
      </c>
      <c r="AB7" s="104">
        <f>IF(AA7="","",(IF(AA8="","",AA7+AA8)))</f>
        <v>8.0474537037037038E-4</v>
      </c>
      <c r="AC7" s="94">
        <f>IFERROR(RANK(AB7,AB$7:AB$26,1),"")</f>
        <v>1</v>
      </c>
      <c r="AD7" s="47">
        <v>7.0995370370370364E-4</v>
      </c>
      <c r="AE7" s="104">
        <f>IF(AD7="","",(IF(AD8="","",AD7+AD8)))</f>
        <v>1.278125E-3</v>
      </c>
      <c r="AF7" s="94">
        <f>IFERROR(RANK(AE7,AE$7:AE$26,1),"")</f>
        <v>1</v>
      </c>
      <c r="AG7" s="85">
        <f>IFERROR(O7+Z7+AC7+AF7,"")</f>
        <v>5</v>
      </c>
      <c r="AH7" s="87">
        <f>IFERROR(RANK(AG7,AG$7:AG$26,1),"")</f>
        <v>1</v>
      </c>
    </row>
    <row r="8" spans="2:34" ht="13.5" customHeight="1" thickBot="1" x14ac:dyDescent="0.25">
      <c r="B8" s="99"/>
      <c r="C8" s="39"/>
      <c r="D8" s="15" t="s">
        <v>95</v>
      </c>
      <c r="E8" s="101"/>
      <c r="F8" s="103"/>
      <c r="G8" s="103"/>
      <c r="H8" s="103"/>
      <c r="I8" s="103"/>
      <c r="J8" s="103"/>
      <c r="K8" s="103"/>
      <c r="L8" s="89"/>
      <c r="M8" s="91"/>
      <c r="N8" s="93"/>
      <c r="O8" s="95"/>
      <c r="P8" s="101"/>
      <c r="Q8" s="103"/>
      <c r="R8" s="103"/>
      <c r="S8" s="103"/>
      <c r="T8" s="103"/>
      <c r="U8" s="103"/>
      <c r="V8" s="103"/>
      <c r="W8" s="89"/>
      <c r="X8" s="91"/>
      <c r="Y8" s="93"/>
      <c r="Z8" s="111"/>
      <c r="AA8" s="48">
        <v>4.3518518518518521E-4</v>
      </c>
      <c r="AB8" s="105"/>
      <c r="AC8" s="95"/>
      <c r="AD8" s="48">
        <v>5.6817129629629633E-4</v>
      </c>
      <c r="AE8" s="105"/>
      <c r="AF8" s="95"/>
      <c r="AG8" s="106"/>
      <c r="AH8" s="107"/>
    </row>
    <row r="9" spans="2:34" ht="13.5" customHeight="1" thickBot="1" x14ac:dyDescent="0.25">
      <c r="B9" s="98"/>
      <c r="C9" s="59"/>
      <c r="D9" s="14"/>
      <c r="E9" s="108"/>
      <c r="F9" s="109"/>
      <c r="G9" s="109"/>
      <c r="H9" s="109"/>
      <c r="I9" s="109"/>
      <c r="J9" s="109"/>
      <c r="K9" s="109"/>
      <c r="L9" s="112"/>
      <c r="M9" s="90"/>
      <c r="N9" s="92"/>
      <c r="O9" s="94"/>
      <c r="P9" s="108"/>
      <c r="Q9" s="109"/>
      <c r="R9" s="109"/>
      <c r="S9" s="109"/>
      <c r="T9" s="109"/>
      <c r="U9" s="109"/>
      <c r="V9" s="109"/>
      <c r="W9" s="112"/>
      <c r="X9" s="90"/>
      <c r="Y9" s="92"/>
      <c r="Z9" s="110"/>
      <c r="AA9" s="47"/>
      <c r="AB9" s="104" t="str">
        <f t="shared" ref="AB9" si="6">IF(AA9="","",(IF(AA10="","",AA9+AA10)))</f>
        <v/>
      </c>
      <c r="AC9" s="94" t="str">
        <f>IFERROR(RANK(AB9,AB$7:AB$26,1),"")</f>
        <v/>
      </c>
      <c r="AD9" s="47"/>
      <c r="AE9" s="104" t="str">
        <f>IF(AD9="","",(IF(AD10="","",AD9+AD10)))</f>
        <v/>
      </c>
      <c r="AF9" s="94" t="str">
        <f>IFERROR(RANK(AE9,AE$7:AE$26,1),"")</f>
        <v/>
      </c>
      <c r="AG9" s="85" t="str">
        <f t="shared" ref="AG9" si="7">IFERROR(O9+Z9+AC9+AF9,"")</f>
        <v/>
      </c>
      <c r="AH9" s="87" t="str">
        <f t="shared" ref="AH9" si="8">IFERROR(RANK(AG9,AG$7:AG$26,1),"")</f>
        <v/>
      </c>
    </row>
    <row r="10" spans="2:34" ht="13.5" customHeight="1" thickBot="1" x14ac:dyDescent="0.25">
      <c r="B10" s="99"/>
      <c r="C10" s="39"/>
      <c r="D10" s="15"/>
      <c r="E10" s="108"/>
      <c r="F10" s="109"/>
      <c r="G10" s="109"/>
      <c r="H10" s="109"/>
      <c r="I10" s="109"/>
      <c r="J10" s="109"/>
      <c r="K10" s="109"/>
      <c r="L10" s="112"/>
      <c r="M10" s="91"/>
      <c r="N10" s="93"/>
      <c r="O10" s="95"/>
      <c r="P10" s="108"/>
      <c r="Q10" s="109"/>
      <c r="R10" s="109"/>
      <c r="S10" s="109"/>
      <c r="T10" s="109"/>
      <c r="U10" s="109"/>
      <c r="V10" s="109"/>
      <c r="W10" s="112"/>
      <c r="X10" s="91"/>
      <c r="Y10" s="93"/>
      <c r="Z10" s="111"/>
      <c r="AA10" s="48"/>
      <c r="AB10" s="105"/>
      <c r="AC10" s="95"/>
      <c r="AD10" s="48"/>
      <c r="AE10" s="105"/>
      <c r="AF10" s="95"/>
      <c r="AG10" s="106"/>
      <c r="AH10" s="107"/>
    </row>
    <row r="11" spans="2:34" ht="13.5" customHeight="1" thickBot="1" x14ac:dyDescent="0.25">
      <c r="B11" s="98"/>
      <c r="C11" s="59"/>
      <c r="D11" s="14"/>
      <c r="E11" s="108"/>
      <c r="F11" s="109"/>
      <c r="G11" s="109"/>
      <c r="H11" s="109"/>
      <c r="I11" s="109"/>
      <c r="J11" s="109"/>
      <c r="K11" s="109"/>
      <c r="L11" s="112"/>
      <c r="M11" s="90"/>
      <c r="N11" s="92"/>
      <c r="O11" s="94"/>
      <c r="P11" s="108"/>
      <c r="Q11" s="109"/>
      <c r="R11" s="109"/>
      <c r="S11" s="109"/>
      <c r="T11" s="109"/>
      <c r="U11" s="109"/>
      <c r="V11" s="109"/>
      <c r="W11" s="112"/>
      <c r="X11" s="90"/>
      <c r="Y11" s="92"/>
      <c r="Z11" s="110"/>
      <c r="AA11" s="47"/>
      <c r="AB11" s="104" t="str">
        <f t="shared" ref="AB11" si="9">IF(AA11="","",(IF(AA12="","",AA11+AA12)))</f>
        <v/>
      </c>
      <c r="AC11" s="94" t="str">
        <f t="shared" ref="AC11" si="10">IFERROR(RANK(AB11,AB$7:AB$26,1),"")</f>
        <v/>
      </c>
      <c r="AD11" s="47"/>
      <c r="AE11" s="104" t="str">
        <f t="shared" ref="AE11" si="11">IF(AD11="","",(IF(AD12="","",AD11+AD12)))</f>
        <v/>
      </c>
      <c r="AF11" s="94" t="str">
        <f t="shared" ref="AF11" si="12">IFERROR(RANK(AE11,AE$7:AE$26,1),"")</f>
        <v/>
      </c>
      <c r="AG11" s="85" t="str">
        <f t="shared" ref="AG11" si="13">IFERROR(O11+Z11+AC11+AF11,"")</f>
        <v/>
      </c>
      <c r="AH11" s="87" t="str">
        <f t="shared" ref="AH11" si="14">IFERROR(RANK(AG11,AG$7:AG$26,1),"")</f>
        <v/>
      </c>
    </row>
    <row r="12" spans="2:34" ht="13.5" customHeight="1" thickBot="1" x14ac:dyDescent="0.25">
      <c r="B12" s="99"/>
      <c r="C12" s="39"/>
      <c r="D12" s="15"/>
      <c r="E12" s="108"/>
      <c r="F12" s="109"/>
      <c r="G12" s="109"/>
      <c r="H12" s="109"/>
      <c r="I12" s="109"/>
      <c r="J12" s="109"/>
      <c r="K12" s="109"/>
      <c r="L12" s="112"/>
      <c r="M12" s="91"/>
      <c r="N12" s="93"/>
      <c r="O12" s="95"/>
      <c r="P12" s="108"/>
      <c r="Q12" s="109"/>
      <c r="R12" s="109"/>
      <c r="S12" s="109"/>
      <c r="T12" s="109"/>
      <c r="U12" s="109"/>
      <c r="V12" s="109"/>
      <c r="W12" s="112"/>
      <c r="X12" s="91"/>
      <c r="Y12" s="93"/>
      <c r="Z12" s="111"/>
      <c r="AA12" s="48"/>
      <c r="AB12" s="105"/>
      <c r="AC12" s="95"/>
      <c r="AD12" s="48"/>
      <c r="AE12" s="105"/>
      <c r="AF12" s="95"/>
      <c r="AG12" s="106"/>
      <c r="AH12" s="107"/>
    </row>
    <row r="13" spans="2:34" ht="13.5" customHeight="1" thickBot="1" x14ac:dyDescent="0.25">
      <c r="B13" s="98"/>
      <c r="C13" s="38"/>
      <c r="D13" s="14"/>
      <c r="E13" s="108"/>
      <c r="F13" s="109"/>
      <c r="G13" s="109"/>
      <c r="H13" s="109"/>
      <c r="I13" s="109"/>
      <c r="J13" s="109"/>
      <c r="K13" s="109"/>
      <c r="L13" s="112"/>
      <c r="M13" s="90"/>
      <c r="N13" s="92"/>
      <c r="O13" s="94"/>
      <c r="P13" s="108"/>
      <c r="Q13" s="109"/>
      <c r="R13" s="109"/>
      <c r="S13" s="109"/>
      <c r="T13" s="109"/>
      <c r="U13" s="109"/>
      <c r="V13" s="109"/>
      <c r="W13" s="112"/>
      <c r="X13" s="90"/>
      <c r="Y13" s="92"/>
      <c r="Z13" s="110"/>
      <c r="AA13" s="47"/>
      <c r="AB13" s="104" t="str">
        <f t="shared" ref="AB13" si="15">IF(AA13="","",(IF(AA14="","",AA13+AA14)))</f>
        <v/>
      </c>
      <c r="AC13" s="94" t="str">
        <f t="shared" ref="AC13" si="16">IFERROR(RANK(AB13,AB$7:AB$26,1),"")</f>
        <v/>
      </c>
      <c r="AD13" s="47"/>
      <c r="AE13" s="104" t="str">
        <f t="shared" ref="AE13" si="17">IF(AD13="","",(IF(AD14="","",AD13+AD14)))</f>
        <v/>
      </c>
      <c r="AF13" s="94" t="str">
        <f t="shared" ref="AF13" si="18">IFERROR(RANK(AE13,AE$7:AE$26,1),"")</f>
        <v/>
      </c>
      <c r="AG13" s="85" t="str">
        <f t="shared" ref="AG13" si="19">IFERROR(O13+Z13+AC13+AF13,"")</f>
        <v/>
      </c>
      <c r="AH13" s="87" t="str">
        <f t="shared" ref="AH13" si="20">IFERROR(RANK(AG13,AG$7:AG$26,1),"")</f>
        <v/>
      </c>
    </row>
    <row r="14" spans="2:34" ht="13.5" customHeight="1" thickBot="1" x14ac:dyDescent="0.25">
      <c r="B14" s="99"/>
      <c r="C14" s="39"/>
      <c r="D14" s="15"/>
      <c r="E14" s="108"/>
      <c r="F14" s="109"/>
      <c r="G14" s="109"/>
      <c r="H14" s="109"/>
      <c r="I14" s="109"/>
      <c r="J14" s="109"/>
      <c r="K14" s="109"/>
      <c r="L14" s="112"/>
      <c r="M14" s="91"/>
      <c r="N14" s="93"/>
      <c r="O14" s="95"/>
      <c r="P14" s="108"/>
      <c r="Q14" s="109"/>
      <c r="R14" s="109"/>
      <c r="S14" s="109"/>
      <c r="T14" s="109"/>
      <c r="U14" s="109"/>
      <c r="V14" s="109"/>
      <c r="W14" s="112"/>
      <c r="X14" s="91"/>
      <c r="Y14" s="93"/>
      <c r="Z14" s="111"/>
      <c r="AA14" s="48"/>
      <c r="AB14" s="105"/>
      <c r="AC14" s="95"/>
      <c r="AD14" s="48"/>
      <c r="AE14" s="105"/>
      <c r="AF14" s="95"/>
      <c r="AG14" s="106"/>
      <c r="AH14" s="107"/>
    </row>
    <row r="15" spans="2:34" ht="13.5" customHeight="1" thickBot="1" x14ac:dyDescent="0.25">
      <c r="B15" s="98"/>
      <c r="C15" s="38"/>
      <c r="D15" s="14"/>
      <c r="E15" s="108"/>
      <c r="F15" s="109"/>
      <c r="G15" s="109"/>
      <c r="H15" s="109"/>
      <c r="I15" s="109"/>
      <c r="J15" s="109"/>
      <c r="K15" s="109"/>
      <c r="L15" s="112"/>
      <c r="M15" s="90" t="str">
        <f t="shared" ref="M15" si="21">IF(ISNUMBER(SEARCH("*Error*",M$5)),"Enter Weighting",(IF(SUM(E15:L16)=0,"",(E15*E$4)+(F15*F$4)+(G15*G$4)+(H15*H$4)+(I15*I$4)+(J15*J$4)+(K15*K$4)+(L15*I$4))))</f>
        <v>Enter Weighting</v>
      </c>
      <c r="N15" s="92" t="str">
        <f t="shared" ref="N15" si="22">IFERROR(RANK(M15,M$7:M$26,0),"")</f>
        <v/>
      </c>
      <c r="O15" s="94" t="str">
        <f t="shared" ref="O15" si="23">IFERROR(N15*2,"")</f>
        <v/>
      </c>
      <c r="P15" s="108"/>
      <c r="Q15" s="109"/>
      <c r="R15" s="109"/>
      <c r="S15" s="109"/>
      <c r="T15" s="109"/>
      <c r="U15" s="109"/>
      <c r="V15" s="109"/>
      <c r="W15" s="112"/>
      <c r="X15" s="90" t="str">
        <f t="shared" ref="X15" si="24">IF(ISNUMBER(SEARCH("*Error*",X$5)),"Enter Weighting",(IF(SUM(P15:W16)=0,"",(P15*P$4)+(Q15*Q$4)+(R15*R$4)+(S15*S$4)+(T15*T$4)+(U15*U$4)+(V15*V$4)+(W15*T$4))))</f>
        <v>Enter Weighting</v>
      </c>
      <c r="Y15" s="92" t="str">
        <f t="shared" ref="Y15" si="25">IFERROR(RANK(X15,X$7:X$26,0),"")</f>
        <v/>
      </c>
      <c r="Z15" s="110" t="str">
        <f t="shared" ref="Z15" si="26">IFERROR(Y15,"")</f>
        <v/>
      </c>
      <c r="AA15" s="47"/>
      <c r="AB15" s="104" t="str">
        <f t="shared" ref="AB15" si="27">IF(AA15="","",(IF(AA16="","",AA15+AA16)))</f>
        <v/>
      </c>
      <c r="AC15" s="94" t="str">
        <f t="shared" ref="AC15" si="28">IFERROR(RANK(AB15,AB$7:AB$26,1),"")</f>
        <v/>
      </c>
      <c r="AD15" s="47"/>
      <c r="AE15" s="104" t="str">
        <f t="shared" ref="AE15" si="29">IF(AD15="","",(IF(AD16="","",AD15+AD16)))</f>
        <v/>
      </c>
      <c r="AF15" s="94" t="str">
        <f t="shared" ref="AF15" si="30">IFERROR(RANK(AE15,AE$7:AE$26,1),"")</f>
        <v/>
      </c>
      <c r="AG15" s="85" t="str">
        <f t="shared" ref="AG15" si="31">IFERROR(O15+Z15+AC15+AF15,"")</f>
        <v/>
      </c>
      <c r="AH15" s="87" t="str">
        <f t="shared" ref="AH15" si="32">IFERROR(RANK(AG15,AG$7:AG$26,1),"")</f>
        <v/>
      </c>
    </row>
    <row r="16" spans="2:34" ht="13.5" customHeight="1" thickBot="1" x14ac:dyDescent="0.25">
      <c r="B16" s="99"/>
      <c r="C16" s="39"/>
      <c r="D16" s="15"/>
      <c r="E16" s="108"/>
      <c r="F16" s="109"/>
      <c r="G16" s="109"/>
      <c r="H16" s="109"/>
      <c r="I16" s="109"/>
      <c r="J16" s="109"/>
      <c r="K16" s="109"/>
      <c r="L16" s="112"/>
      <c r="M16" s="91"/>
      <c r="N16" s="93"/>
      <c r="O16" s="95"/>
      <c r="P16" s="108"/>
      <c r="Q16" s="109"/>
      <c r="R16" s="109"/>
      <c r="S16" s="109"/>
      <c r="T16" s="109"/>
      <c r="U16" s="109"/>
      <c r="V16" s="109"/>
      <c r="W16" s="112"/>
      <c r="X16" s="91"/>
      <c r="Y16" s="93"/>
      <c r="Z16" s="111"/>
      <c r="AA16" s="48"/>
      <c r="AB16" s="105"/>
      <c r="AC16" s="95"/>
      <c r="AD16" s="48"/>
      <c r="AE16" s="105"/>
      <c r="AF16" s="95"/>
      <c r="AG16" s="106"/>
      <c r="AH16" s="107"/>
    </row>
    <row r="17" spans="2:34" ht="13.5" customHeight="1" thickBot="1" x14ac:dyDescent="0.25">
      <c r="B17" s="98"/>
      <c r="C17" s="38"/>
      <c r="D17" s="14"/>
      <c r="E17" s="108"/>
      <c r="F17" s="109"/>
      <c r="G17" s="109"/>
      <c r="H17" s="109"/>
      <c r="I17" s="109"/>
      <c r="J17" s="109"/>
      <c r="K17" s="109"/>
      <c r="L17" s="112"/>
      <c r="M17" s="90" t="str">
        <f t="shared" ref="M17" si="33">IF(ISNUMBER(SEARCH("*Error*",M$5)),"Enter Weighting",(IF(SUM(E17:L18)=0,"",(E17*E$4)+(F17*F$4)+(G17*G$4)+(H17*H$4)+(I17*I$4)+(J17*J$4)+(K17*K$4)+(L17*I$4))))</f>
        <v>Enter Weighting</v>
      </c>
      <c r="N17" s="92" t="str">
        <f t="shared" ref="N17" si="34">IFERROR(RANK(M17,M$7:M$26,0),"")</f>
        <v/>
      </c>
      <c r="O17" s="94" t="str">
        <f t="shared" ref="O17" si="35">IFERROR(N17*2,"")</f>
        <v/>
      </c>
      <c r="P17" s="108"/>
      <c r="Q17" s="109"/>
      <c r="R17" s="109"/>
      <c r="S17" s="109"/>
      <c r="T17" s="109"/>
      <c r="U17" s="109"/>
      <c r="V17" s="109"/>
      <c r="W17" s="112"/>
      <c r="X17" s="90" t="str">
        <f t="shared" ref="X17" si="36">IF(ISNUMBER(SEARCH("*Error*",X$5)),"Enter Weighting",(IF(SUM(P17:W18)=0,"",(P17*P$4)+(Q17*Q$4)+(R17*R$4)+(S17*S$4)+(T17*T$4)+(U17*U$4)+(V17*V$4)+(W17*T$4))))</f>
        <v>Enter Weighting</v>
      </c>
      <c r="Y17" s="92" t="str">
        <f t="shared" ref="Y17" si="37">IFERROR(RANK(X17,X$7:X$26,0),"")</f>
        <v/>
      </c>
      <c r="Z17" s="110" t="str">
        <f t="shared" ref="Z17" si="38">IFERROR(Y17,"")</f>
        <v/>
      </c>
      <c r="AA17" s="47"/>
      <c r="AB17" s="104" t="str">
        <f t="shared" ref="AB17" si="39">IF(AA17="","",(IF(AA18="","",AA17+AA18)))</f>
        <v/>
      </c>
      <c r="AC17" s="94" t="str">
        <f t="shared" ref="AC17" si="40">IFERROR(RANK(AB17,AB$7:AB$26,1),"")</f>
        <v/>
      </c>
      <c r="AD17" s="47"/>
      <c r="AE17" s="104" t="str">
        <f t="shared" ref="AE17" si="41">IF(AD17="","",(IF(AD18="","",AD17+AD18)))</f>
        <v/>
      </c>
      <c r="AF17" s="94" t="str">
        <f t="shared" ref="AF17" si="42">IFERROR(RANK(AE17,AE$7:AE$26,1),"")</f>
        <v/>
      </c>
      <c r="AG17" s="85" t="str">
        <f t="shared" ref="AG17" si="43">IFERROR(O17+Z17+AC17+AF17,"")</f>
        <v/>
      </c>
      <c r="AH17" s="87" t="str">
        <f t="shared" ref="AH17" si="44">IFERROR(RANK(AG17,AG$7:AG$26,1),"")</f>
        <v/>
      </c>
    </row>
    <row r="18" spans="2:34" ht="13.5" customHeight="1" thickBot="1" x14ac:dyDescent="0.25">
      <c r="B18" s="99"/>
      <c r="C18" s="39"/>
      <c r="D18" s="15"/>
      <c r="E18" s="108"/>
      <c r="F18" s="109"/>
      <c r="G18" s="109"/>
      <c r="H18" s="109"/>
      <c r="I18" s="109"/>
      <c r="J18" s="109"/>
      <c r="K18" s="109"/>
      <c r="L18" s="112"/>
      <c r="M18" s="91"/>
      <c r="N18" s="93"/>
      <c r="O18" s="95"/>
      <c r="P18" s="108"/>
      <c r="Q18" s="109"/>
      <c r="R18" s="109"/>
      <c r="S18" s="109"/>
      <c r="T18" s="109"/>
      <c r="U18" s="109"/>
      <c r="V18" s="109"/>
      <c r="W18" s="112"/>
      <c r="X18" s="91"/>
      <c r="Y18" s="93"/>
      <c r="Z18" s="111"/>
      <c r="AA18" s="48"/>
      <c r="AB18" s="105"/>
      <c r="AC18" s="95"/>
      <c r="AD18" s="48"/>
      <c r="AE18" s="105"/>
      <c r="AF18" s="95"/>
      <c r="AG18" s="106"/>
      <c r="AH18" s="107"/>
    </row>
    <row r="19" spans="2:34" ht="13.5" customHeight="1" thickBot="1" x14ac:dyDescent="0.25">
      <c r="B19" s="98"/>
      <c r="C19" s="38"/>
      <c r="D19" s="14"/>
      <c r="E19" s="108"/>
      <c r="F19" s="109"/>
      <c r="G19" s="109"/>
      <c r="H19" s="109"/>
      <c r="I19" s="109"/>
      <c r="J19" s="109"/>
      <c r="K19" s="109"/>
      <c r="L19" s="112"/>
      <c r="M19" s="90" t="str">
        <f t="shared" ref="M19" si="45">IF(ISNUMBER(SEARCH("*Error*",M$5)),"Enter Weighting",(IF(SUM(E19:L20)=0,"",(E19*E$4)+(F19*F$4)+(G19*G$4)+(H19*H$4)+(I19*I$4)+(J19*J$4)+(K19*K$4)+(L19*I$4))))</f>
        <v>Enter Weighting</v>
      </c>
      <c r="N19" s="92" t="str">
        <f t="shared" ref="N19" si="46">IFERROR(RANK(M19,M$7:M$26,0),"")</f>
        <v/>
      </c>
      <c r="O19" s="94" t="str">
        <f t="shared" ref="O19" si="47">IFERROR(N19*2,"")</f>
        <v/>
      </c>
      <c r="P19" s="108"/>
      <c r="Q19" s="109"/>
      <c r="R19" s="109"/>
      <c r="S19" s="109"/>
      <c r="T19" s="109"/>
      <c r="U19" s="109"/>
      <c r="V19" s="109"/>
      <c r="W19" s="112"/>
      <c r="X19" s="90" t="str">
        <f t="shared" ref="X19" si="48">IF(ISNUMBER(SEARCH("*Error*",X$5)),"Enter Weighting",(IF(SUM(P19:W20)=0,"",(P19*P$4)+(Q19*Q$4)+(R19*R$4)+(S19*S$4)+(T19*T$4)+(U19*U$4)+(V19*V$4)+(W19*T$4))))</f>
        <v>Enter Weighting</v>
      </c>
      <c r="Y19" s="92" t="str">
        <f t="shared" ref="Y19" si="49">IFERROR(RANK(X19,X$7:X$26,0),"")</f>
        <v/>
      </c>
      <c r="Z19" s="110" t="str">
        <f t="shared" ref="Z19" si="50">IFERROR(Y19,"")</f>
        <v/>
      </c>
      <c r="AA19" s="47"/>
      <c r="AB19" s="104" t="str">
        <f t="shared" ref="AB19" si="51">IF(AA19="","",(IF(AA20="","",AA19+AA20)))</f>
        <v/>
      </c>
      <c r="AC19" s="94" t="str">
        <f t="shared" ref="AC19" si="52">IFERROR(RANK(AB19,AB$7:AB$26,1),"")</f>
        <v/>
      </c>
      <c r="AD19" s="47"/>
      <c r="AE19" s="104" t="str">
        <f t="shared" ref="AE19" si="53">IF(AD19="","",(IF(AD20="","",AD19+AD20)))</f>
        <v/>
      </c>
      <c r="AF19" s="94" t="str">
        <f t="shared" ref="AF19" si="54">IFERROR(RANK(AE19,AE$7:AE$26,1),"")</f>
        <v/>
      </c>
      <c r="AG19" s="85" t="str">
        <f t="shared" ref="AG19" si="55">IFERROR(O19+Z19+AC19+AF19,"")</f>
        <v/>
      </c>
      <c r="AH19" s="87" t="str">
        <f t="shared" ref="AH19" si="56">IFERROR(RANK(AG19,AG$7:AG$26,1),"")</f>
        <v/>
      </c>
    </row>
    <row r="20" spans="2:34" ht="13.5" customHeight="1" thickBot="1" x14ac:dyDescent="0.25">
      <c r="B20" s="99"/>
      <c r="C20" s="39"/>
      <c r="D20" s="15"/>
      <c r="E20" s="108"/>
      <c r="F20" s="109"/>
      <c r="G20" s="109"/>
      <c r="H20" s="109"/>
      <c r="I20" s="109"/>
      <c r="J20" s="109"/>
      <c r="K20" s="109"/>
      <c r="L20" s="112"/>
      <c r="M20" s="91"/>
      <c r="N20" s="93"/>
      <c r="O20" s="95"/>
      <c r="P20" s="108"/>
      <c r="Q20" s="109"/>
      <c r="R20" s="109"/>
      <c r="S20" s="109"/>
      <c r="T20" s="109"/>
      <c r="U20" s="109"/>
      <c r="V20" s="109"/>
      <c r="W20" s="112"/>
      <c r="X20" s="91"/>
      <c r="Y20" s="93"/>
      <c r="Z20" s="111"/>
      <c r="AA20" s="48"/>
      <c r="AB20" s="105"/>
      <c r="AC20" s="95"/>
      <c r="AD20" s="48"/>
      <c r="AE20" s="105"/>
      <c r="AF20" s="95"/>
      <c r="AG20" s="106"/>
      <c r="AH20" s="107"/>
    </row>
    <row r="21" spans="2:34" ht="13.5" customHeight="1" thickBot="1" x14ac:dyDescent="0.25">
      <c r="B21" s="98"/>
      <c r="C21" s="38"/>
      <c r="D21" s="14"/>
      <c r="E21" s="108"/>
      <c r="F21" s="109"/>
      <c r="G21" s="109"/>
      <c r="H21" s="109"/>
      <c r="I21" s="109"/>
      <c r="J21" s="109"/>
      <c r="K21" s="109"/>
      <c r="L21" s="112"/>
      <c r="M21" s="90" t="str">
        <f t="shared" ref="M21" si="57">IF(ISNUMBER(SEARCH("*Error*",M$5)),"Enter Weighting",(IF(SUM(E21:L22)=0,"",(E21*E$4)+(F21*F$4)+(G21*G$4)+(H21*H$4)+(I21*I$4)+(J21*J$4)+(K21*K$4)+(L21*I$4))))</f>
        <v>Enter Weighting</v>
      </c>
      <c r="N21" s="92" t="str">
        <f t="shared" ref="N21" si="58">IFERROR(RANK(M21,M$7:M$26,0),"")</f>
        <v/>
      </c>
      <c r="O21" s="94" t="str">
        <f t="shared" ref="O21" si="59">IFERROR(N21*2,"")</f>
        <v/>
      </c>
      <c r="P21" s="108"/>
      <c r="Q21" s="109"/>
      <c r="R21" s="109"/>
      <c r="S21" s="109"/>
      <c r="T21" s="109"/>
      <c r="U21" s="109"/>
      <c r="V21" s="109"/>
      <c r="W21" s="112"/>
      <c r="X21" s="90" t="str">
        <f t="shared" ref="X21" si="60">IF(ISNUMBER(SEARCH("*Error*",X$5)),"Enter Weighting",(IF(SUM(P21:W22)=0,"",(P21*P$4)+(Q21*Q$4)+(R21*R$4)+(S21*S$4)+(T21*T$4)+(U21*U$4)+(V21*V$4)+(W21*T$4))))</f>
        <v>Enter Weighting</v>
      </c>
      <c r="Y21" s="92" t="str">
        <f t="shared" ref="Y21" si="61">IFERROR(RANK(X21,X$7:X$26,0),"")</f>
        <v/>
      </c>
      <c r="Z21" s="110" t="str">
        <f t="shared" ref="Z21" si="62">IFERROR(Y21,"")</f>
        <v/>
      </c>
      <c r="AA21" s="47"/>
      <c r="AB21" s="104" t="str">
        <f t="shared" ref="AB21" si="63">IF(AA21="","",(IF(AA22="","",AA21+AA22)))</f>
        <v/>
      </c>
      <c r="AC21" s="94" t="str">
        <f t="shared" ref="AC21" si="64">IFERROR(RANK(AB21,AB$7:AB$26,1),"")</f>
        <v/>
      </c>
      <c r="AD21" s="47"/>
      <c r="AE21" s="104" t="str">
        <f t="shared" ref="AE21" si="65">IF(AD21="","",(IF(AD22="","",AD21+AD22)))</f>
        <v/>
      </c>
      <c r="AF21" s="94" t="str">
        <f t="shared" ref="AF21" si="66">IFERROR(RANK(AE21,AE$7:AE$26,1),"")</f>
        <v/>
      </c>
      <c r="AG21" s="85" t="str">
        <f t="shared" ref="AG21" si="67">IFERROR(O21+Z21+AC21+AF21,"")</f>
        <v/>
      </c>
      <c r="AH21" s="87" t="str">
        <f t="shared" ref="AH21" si="68">IFERROR(RANK(AG21,AG$7:AG$26,1),"")</f>
        <v/>
      </c>
    </row>
    <row r="22" spans="2:34" ht="13.5" customHeight="1" thickBot="1" x14ac:dyDescent="0.25">
      <c r="B22" s="99"/>
      <c r="C22" s="39"/>
      <c r="D22" s="15"/>
      <c r="E22" s="108"/>
      <c r="F22" s="109"/>
      <c r="G22" s="109"/>
      <c r="H22" s="109"/>
      <c r="I22" s="109"/>
      <c r="J22" s="109"/>
      <c r="K22" s="109"/>
      <c r="L22" s="112"/>
      <c r="M22" s="91"/>
      <c r="N22" s="93"/>
      <c r="O22" s="95"/>
      <c r="P22" s="108"/>
      <c r="Q22" s="109"/>
      <c r="R22" s="109"/>
      <c r="S22" s="109"/>
      <c r="T22" s="109"/>
      <c r="U22" s="109"/>
      <c r="V22" s="109"/>
      <c r="W22" s="112"/>
      <c r="X22" s="91"/>
      <c r="Y22" s="93"/>
      <c r="Z22" s="111"/>
      <c r="AA22" s="48"/>
      <c r="AB22" s="105"/>
      <c r="AC22" s="95"/>
      <c r="AD22" s="48"/>
      <c r="AE22" s="105"/>
      <c r="AF22" s="95"/>
      <c r="AG22" s="106"/>
      <c r="AH22" s="107"/>
    </row>
    <row r="23" spans="2:34" ht="13.5" customHeight="1" thickBot="1" x14ac:dyDescent="0.25">
      <c r="B23" s="98"/>
      <c r="C23" s="38"/>
      <c r="D23" s="14"/>
      <c r="E23" s="108"/>
      <c r="F23" s="109"/>
      <c r="G23" s="109"/>
      <c r="H23" s="109"/>
      <c r="I23" s="109"/>
      <c r="J23" s="109"/>
      <c r="K23" s="109"/>
      <c r="L23" s="112"/>
      <c r="M23" s="90" t="str">
        <f t="shared" ref="M23" si="69">IF(ISNUMBER(SEARCH("*Error*",M$5)),"Enter Weighting",(IF(SUM(E23:L24)=0,"",(E23*E$4)+(F23*F$4)+(G23*G$4)+(H23*H$4)+(I23*I$4)+(J23*J$4)+(K23*K$4)+(L23*I$4))))</f>
        <v>Enter Weighting</v>
      </c>
      <c r="N23" s="92" t="str">
        <f t="shared" ref="N23" si="70">IFERROR(RANK(M23,M$7:M$26,0),"")</f>
        <v/>
      </c>
      <c r="O23" s="94" t="str">
        <f t="shared" ref="O23" si="71">IFERROR(N23*2,"")</f>
        <v/>
      </c>
      <c r="P23" s="108"/>
      <c r="Q23" s="109"/>
      <c r="R23" s="109"/>
      <c r="S23" s="109"/>
      <c r="T23" s="109"/>
      <c r="U23" s="109"/>
      <c r="V23" s="109"/>
      <c r="W23" s="112"/>
      <c r="X23" s="90" t="str">
        <f t="shared" ref="X23" si="72">IF(ISNUMBER(SEARCH("*Error*",X$5)),"Enter Weighting",(IF(SUM(P23:W24)=0,"",(P23*P$4)+(Q23*Q$4)+(R23*R$4)+(S23*S$4)+(T23*T$4)+(U23*U$4)+(V23*V$4)+(W23*T$4))))</f>
        <v>Enter Weighting</v>
      </c>
      <c r="Y23" s="92" t="str">
        <f t="shared" ref="Y23" si="73">IFERROR(RANK(X23,X$7:X$26,0),"")</f>
        <v/>
      </c>
      <c r="Z23" s="110" t="str">
        <f t="shared" ref="Z23" si="74">IFERROR(Y23,"")</f>
        <v/>
      </c>
      <c r="AA23" s="47"/>
      <c r="AB23" s="104" t="str">
        <f t="shared" ref="AB23" si="75">IF(AA23="","",(IF(AA24="","",AA23+AA24)))</f>
        <v/>
      </c>
      <c r="AC23" s="94" t="str">
        <f t="shared" ref="AC23" si="76">IFERROR(RANK(AB23,AB$7:AB$26,1),"")</f>
        <v/>
      </c>
      <c r="AD23" s="47"/>
      <c r="AE23" s="104" t="str">
        <f t="shared" ref="AE23" si="77">IF(AD23="","",(IF(AD24="","",AD23+AD24)))</f>
        <v/>
      </c>
      <c r="AF23" s="94" t="str">
        <f t="shared" ref="AF23" si="78">IFERROR(RANK(AE23,AE$7:AE$26,1),"")</f>
        <v/>
      </c>
      <c r="AG23" s="85" t="str">
        <f t="shared" ref="AG23" si="79">IFERROR(O23+Z23+AC23+AF23,"")</f>
        <v/>
      </c>
      <c r="AH23" s="87" t="str">
        <f t="shared" ref="AH23" si="80">IFERROR(RANK(AG23,AG$7:AG$26,1),"")</f>
        <v/>
      </c>
    </row>
    <row r="24" spans="2:34" ht="13.5" customHeight="1" thickBot="1" x14ac:dyDescent="0.25">
      <c r="B24" s="99"/>
      <c r="C24" s="39"/>
      <c r="D24" s="15"/>
      <c r="E24" s="108"/>
      <c r="F24" s="109"/>
      <c r="G24" s="109"/>
      <c r="H24" s="109"/>
      <c r="I24" s="109"/>
      <c r="J24" s="109"/>
      <c r="K24" s="109"/>
      <c r="L24" s="112"/>
      <c r="M24" s="91"/>
      <c r="N24" s="93"/>
      <c r="O24" s="95"/>
      <c r="P24" s="108"/>
      <c r="Q24" s="109"/>
      <c r="R24" s="109"/>
      <c r="S24" s="109"/>
      <c r="T24" s="109"/>
      <c r="U24" s="109"/>
      <c r="V24" s="109"/>
      <c r="W24" s="112"/>
      <c r="X24" s="91"/>
      <c r="Y24" s="93"/>
      <c r="Z24" s="111"/>
      <c r="AA24" s="48"/>
      <c r="AB24" s="105"/>
      <c r="AC24" s="95"/>
      <c r="AD24" s="48"/>
      <c r="AE24" s="105"/>
      <c r="AF24" s="95"/>
      <c r="AG24" s="106"/>
      <c r="AH24" s="107"/>
    </row>
    <row r="25" spans="2:34" ht="13.5" customHeight="1" thickBot="1" x14ac:dyDescent="0.25">
      <c r="B25" s="98"/>
      <c r="C25" s="38"/>
      <c r="D25" s="14"/>
      <c r="E25" s="108"/>
      <c r="F25" s="109"/>
      <c r="G25" s="109"/>
      <c r="H25" s="109"/>
      <c r="I25" s="109"/>
      <c r="J25" s="109"/>
      <c r="K25" s="109"/>
      <c r="L25" s="112"/>
      <c r="M25" s="90" t="str">
        <f t="shared" ref="M25" si="81">IF(ISNUMBER(SEARCH("*Error*",M$5)),"Enter Weighting",(IF(SUM(E25:L26)=0,"",(E25*E$4)+(F25*F$4)+(G25*G$4)+(H25*H$4)+(I25*I$4)+(J25*J$4)+(K25*K$4)+(L25*I$4))))</f>
        <v>Enter Weighting</v>
      </c>
      <c r="N25" s="92" t="str">
        <f t="shared" ref="N25" si="82">IFERROR(RANK(M25,M$7:M$26,0),"")</f>
        <v/>
      </c>
      <c r="O25" s="94" t="str">
        <f t="shared" ref="O25" si="83">IFERROR(N25*2,"")</f>
        <v/>
      </c>
      <c r="P25" s="108"/>
      <c r="Q25" s="109"/>
      <c r="R25" s="109"/>
      <c r="S25" s="109"/>
      <c r="T25" s="109"/>
      <c r="U25" s="109"/>
      <c r="V25" s="109"/>
      <c r="W25" s="112"/>
      <c r="X25" s="90" t="str">
        <f t="shared" ref="X25" si="84">IF(ISNUMBER(SEARCH("*Error*",X$5)),"Enter Weighting",(IF(SUM(P25:W26)=0,"",(P25*P$4)+(Q25*Q$4)+(R25*R$4)+(S25*S$4)+(T25*T$4)+(U25*U$4)+(V25*V$4)+(W25*T$4))))</f>
        <v>Enter Weighting</v>
      </c>
      <c r="Y25" s="92" t="str">
        <f t="shared" ref="Y25" si="85">IFERROR(RANK(X25,X$7:X$26,0),"")</f>
        <v/>
      </c>
      <c r="Z25" s="110" t="str">
        <f t="shared" ref="Z25" si="86">IFERROR(Y25,"")</f>
        <v/>
      </c>
      <c r="AA25" s="47"/>
      <c r="AB25" s="104" t="str">
        <f t="shared" ref="AB25" si="87">IF(AA25="","",(IF(AA26="","",AA25+AA26)))</f>
        <v/>
      </c>
      <c r="AC25" s="94" t="str">
        <f t="shared" ref="AC25" si="88">IFERROR(RANK(AB25,AB$7:AB$26,1),"")</f>
        <v/>
      </c>
      <c r="AD25" s="47"/>
      <c r="AE25" s="104" t="str">
        <f t="shared" ref="AE25" si="89">IF(AD25="","",(IF(AD26="","",AD25+AD26)))</f>
        <v/>
      </c>
      <c r="AF25" s="94" t="str">
        <f t="shared" ref="AF25" si="90">IFERROR(RANK(AE25,AE$7:AE$26,1),"")</f>
        <v/>
      </c>
      <c r="AG25" s="85" t="str">
        <f t="shared" ref="AG25" si="91">IFERROR(O25+Z25+AC25+AF25,"")</f>
        <v/>
      </c>
      <c r="AH25" s="87" t="str">
        <f t="shared" ref="AH25" si="92">IFERROR(RANK(AG25,AG$7:AG$26,1),"")</f>
        <v/>
      </c>
    </row>
    <row r="26" spans="2:34" ht="13.5" customHeight="1" thickBot="1" x14ac:dyDescent="0.25">
      <c r="B26" s="99"/>
      <c r="C26" s="39"/>
      <c r="D26" s="15"/>
      <c r="E26" s="108"/>
      <c r="F26" s="109"/>
      <c r="G26" s="109"/>
      <c r="H26" s="109"/>
      <c r="I26" s="109"/>
      <c r="J26" s="109"/>
      <c r="K26" s="109"/>
      <c r="L26" s="112"/>
      <c r="M26" s="91"/>
      <c r="N26" s="93"/>
      <c r="O26" s="95"/>
      <c r="P26" s="108"/>
      <c r="Q26" s="109"/>
      <c r="R26" s="109"/>
      <c r="S26" s="109"/>
      <c r="T26" s="109"/>
      <c r="U26" s="109"/>
      <c r="V26" s="109"/>
      <c r="W26" s="112"/>
      <c r="X26" s="91"/>
      <c r="Y26" s="93"/>
      <c r="Z26" s="111"/>
      <c r="AA26" s="48"/>
      <c r="AB26" s="105"/>
      <c r="AC26" s="95"/>
      <c r="AD26" s="48"/>
      <c r="AE26" s="105"/>
      <c r="AF26" s="95"/>
      <c r="AG26" s="106"/>
      <c r="AH26" s="107"/>
    </row>
    <row r="27" spans="2:34" ht="15" customHeight="1" x14ac:dyDescent="0.2"/>
    <row r="33" spans="3:3" x14ac:dyDescent="0.2">
      <c r="C33" s="11"/>
    </row>
    <row r="34" spans="3:3" x14ac:dyDescent="0.2">
      <c r="C34" s="12" t="s">
        <v>46</v>
      </c>
    </row>
    <row r="35" spans="3:3" x14ac:dyDescent="0.2">
      <c r="C35" s="12" t="s">
        <v>16</v>
      </c>
    </row>
    <row r="36" spans="3:3" x14ac:dyDescent="0.2">
      <c r="C36" s="12" t="s">
        <v>47</v>
      </c>
    </row>
    <row r="37" spans="3:3" x14ac:dyDescent="0.2">
      <c r="C37" s="12" t="s">
        <v>17</v>
      </c>
    </row>
    <row r="38" spans="3:3" x14ac:dyDescent="0.2">
      <c r="C38" s="12" t="s">
        <v>18</v>
      </c>
    </row>
    <row r="39" spans="3:3" x14ac:dyDescent="0.2">
      <c r="C39" s="12" t="s">
        <v>19</v>
      </c>
    </row>
    <row r="40" spans="3:3" x14ac:dyDescent="0.2">
      <c r="C40" s="12" t="s">
        <v>20</v>
      </c>
    </row>
    <row r="41" spans="3:3" x14ac:dyDescent="0.2">
      <c r="C41" s="12" t="s">
        <v>21</v>
      </c>
    </row>
    <row r="42" spans="3:3" x14ac:dyDescent="0.2">
      <c r="C42" s="12" t="s">
        <v>22</v>
      </c>
    </row>
    <row r="43" spans="3:3" x14ac:dyDescent="0.2">
      <c r="C43" s="12" t="s">
        <v>48</v>
      </c>
    </row>
    <row r="44" spans="3:3" x14ac:dyDescent="0.2">
      <c r="C44" s="12" t="s">
        <v>49</v>
      </c>
    </row>
    <row r="45" spans="3:3" x14ac:dyDescent="0.2">
      <c r="C45" s="12" t="s">
        <v>23</v>
      </c>
    </row>
    <row r="46" spans="3:3" x14ac:dyDescent="0.2">
      <c r="C46" s="12" t="s">
        <v>24</v>
      </c>
    </row>
    <row r="47" spans="3:3" x14ac:dyDescent="0.2">
      <c r="C47" s="12" t="s">
        <v>25</v>
      </c>
    </row>
    <row r="48" spans="3:3" x14ac:dyDescent="0.2">
      <c r="C48" s="12" t="s">
        <v>26</v>
      </c>
    </row>
    <row r="49" spans="3:3" x14ac:dyDescent="0.2">
      <c r="C49" s="12" t="s">
        <v>27</v>
      </c>
    </row>
    <row r="50" spans="3:3" x14ac:dyDescent="0.2">
      <c r="C50" s="12" t="s">
        <v>28</v>
      </c>
    </row>
    <row r="51" spans="3:3" x14ac:dyDescent="0.2">
      <c r="C51" s="12" t="s">
        <v>50</v>
      </c>
    </row>
    <row r="52" spans="3:3" x14ac:dyDescent="0.2">
      <c r="C52" s="12" t="s">
        <v>29</v>
      </c>
    </row>
    <row r="53" spans="3:3" x14ac:dyDescent="0.2">
      <c r="C53" s="12" t="s">
        <v>30</v>
      </c>
    </row>
    <row r="54" spans="3:3" x14ac:dyDescent="0.2">
      <c r="C54" s="12" t="s">
        <v>31</v>
      </c>
    </row>
    <row r="55" spans="3:3" x14ac:dyDescent="0.2">
      <c r="C55" s="12" t="s">
        <v>32</v>
      </c>
    </row>
    <row r="56" spans="3:3" x14ac:dyDescent="0.2">
      <c r="C56" s="12" t="s">
        <v>33</v>
      </c>
    </row>
    <row r="57" spans="3:3" x14ac:dyDescent="0.2">
      <c r="C57" s="12" t="s">
        <v>51</v>
      </c>
    </row>
    <row r="58" spans="3:3" x14ac:dyDescent="0.2">
      <c r="C58" s="12" t="s">
        <v>52</v>
      </c>
    </row>
    <row r="59" spans="3:3" x14ac:dyDescent="0.2">
      <c r="C59" s="12" t="s">
        <v>53</v>
      </c>
    </row>
    <row r="60" spans="3:3" x14ac:dyDescent="0.2">
      <c r="C60" s="12" t="s">
        <v>54</v>
      </c>
    </row>
    <row r="61" spans="3:3" x14ac:dyDescent="0.2">
      <c r="C61" s="12" t="s">
        <v>34</v>
      </c>
    </row>
    <row r="62" spans="3:3" x14ac:dyDescent="0.2">
      <c r="C62" s="12" t="s">
        <v>35</v>
      </c>
    </row>
    <row r="63" spans="3:3" x14ac:dyDescent="0.2">
      <c r="C63" s="12" t="s">
        <v>55</v>
      </c>
    </row>
    <row r="64" spans="3:3" x14ac:dyDescent="0.2">
      <c r="C64" s="12" t="s">
        <v>36</v>
      </c>
    </row>
    <row r="65" spans="3:3" x14ac:dyDescent="0.2">
      <c r="C65" s="12" t="s">
        <v>37</v>
      </c>
    </row>
    <row r="66" spans="3:3" x14ac:dyDescent="0.2">
      <c r="C66" s="12" t="s">
        <v>38</v>
      </c>
    </row>
    <row r="67" spans="3:3" x14ac:dyDescent="0.2">
      <c r="C67" s="12" t="s">
        <v>56</v>
      </c>
    </row>
    <row r="68" spans="3:3" x14ac:dyDescent="0.2">
      <c r="C68" s="12" t="s">
        <v>39</v>
      </c>
    </row>
    <row r="69" spans="3:3" x14ac:dyDescent="0.2">
      <c r="C69" s="12" t="s">
        <v>40</v>
      </c>
    </row>
    <row r="70" spans="3:3" x14ac:dyDescent="0.2">
      <c r="C70" s="12" t="s">
        <v>57</v>
      </c>
    </row>
    <row r="71" spans="3:3" x14ac:dyDescent="0.2">
      <c r="C71" s="12" t="s">
        <v>41</v>
      </c>
    </row>
    <row r="72" spans="3:3" x14ac:dyDescent="0.2">
      <c r="C72" s="12" t="s">
        <v>42</v>
      </c>
    </row>
    <row r="73" spans="3:3" x14ac:dyDescent="0.2">
      <c r="C73" s="12" t="s">
        <v>58</v>
      </c>
    </row>
    <row r="74" spans="3:3" x14ac:dyDescent="0.2">
      <c r="C74" s="12" t="s">
        <v>59</v>
      </c>
    </row>
    <row r="75" spans="3:3" x14ac:dyDescent="0.2">
      <c r="C75" s="12" t="s">
        <v>43</v>
      </c>
    </row>
    <row r="76" spans="3:3" x14ac:dyDescent="0.2">
      <c r="C76" s="12" t="s">
        <v>60</v>
      </c>
    </row>
    <row r="77" spans="3:3" x14ac:dyDescent="0.2">
      <c r="C77" s="12" t="s">
        <v>44</v>
      </c>
    </row>
    <row r="78" spans="3:3" x14ac:dyDescent="0.2">
      <c r="C78" s="12" t="s">
        <v>61</v>
      </c>
    </row>
    <row r="79" spans="3:3" x14ac:dyDescent="0.2">
      <c r="C79" s="12" t="s">
        <v>62</v>
      </c>
    </row>
    <row r="80" spans="3:3" x14ac:dyDescent="0.2">
      <c r="C80" s="12" t="s">
        <v>63</v>
      </c>
    </row>
    <row r="81" spans="3:3" x14ac:dyDescent="0.2">
      <c r="C81" s="12" t="s">
        <v>64</v>
      </c>
    </row>
    <row r="82" spans="3:3" x14ac:dyDescent="0.2">
      <c r="C82" s="12" t="s">
        <v>65</v>
      </c>
    </row>
    <row r="83" spans="3:3" x14ac:dyDescent="0.2">
      <c r="C83" s="12" t="s">
        <v>45</v>
      </c>
    </row>
    <row r="84" spans="3:3" x14ac:dyDescent="0.2">
      <c r="C84" s="12" t="s">
        <v>66</v>
      </c>
    </row>
    <row r="85" spans="3:3" x14ac:dyDescent="0.2">
      <c r="C85" s="12" t="s">
        <v>67</v>
      </c>
    </row>
  </sheetData>
  <sheetProtection selectLockedCells="1"/>
  <mergeCells count="316">
    <mergeCell ref="K21:K22"/>
    <mergeCell ref="S5:S6"/>
    <mergeCell ref="T5:T6"/>
    <mergeCell ref="U5:U6"/>
    <mergeCell ref="V5:V6"/>
    <mergeCell ref="W5:W6"/>
    <mergeCell ref="K5:K6"/>
    <mergeCell ref="L5:L6"/>
    <mergeCell ref="P5:P6"/>
    <mergeCell ref="Q5:Q6"/>
    <mergeCell ref="R5:R6"/>
    <mergeCell ref="U15:U16"/>
    <mergeCell ref="K9:K10"/>
    <mergeCell ref="L9:L10"/>
    <mergeCell ref="K11:K12"/>
    <mergeCell ref="L11:L12"/>
    <mergeCell ref="V9:V10"/>
    <mergeCell ref="W9:W10"/>
    <mergeCell ref="T7:T8"/>
    <mergeCell ref="T9:T10"/>
    <mergeCell ref="M9:M10"/>
    <mergeCell ref="N9:N10"/>
    <mergeCell ref="O9:O10"/>
    <mergeCell ref="V7:V8"/>
    <mergeCell ref="B2:D3"/>
    <mergeCell ref="J7:J8"/>
    <mergeCell ref="J9:J10"/>
    <mergeCell ref="J11:J12"/>
    <mergeCell ref="E5:E6"/>
    <mergeCell ref="F5:F6"/>
    <mergeCell ref="G5:G6"/>
    <mergeCell ref="H5:H6"/>
    <mergeCell ref="I5:I6"/>
    <mergeCell ref="J5:J6"/>
    <mergeCell ref="E11:E12"/>
    <mergeCell ref="F11:F12"/>
    <mergeCell ref="G11:G12"/>
    <mergeCell ref="H11:H12"/>
    <mergeCell ref="I11:I12"/>
    <mergeCell ref="E9:E10"/>
    <mergeCell ref="F9:F10"/>
    <mergeCell ref="G9:G10"/>
    <mergeCell ref="H9:H10"/>
    <mergeCell ref="I9:I10"/>
    <mergeCell ref="B9:B10"/>
    <mergeCell ref="I15:I16"/>
    <mergeCell ref="K15:K16"/>
    <mergeCell ref="L15:L16"/>
    <mergeCell ref="J13:J14"/>
    <mergeCell ref="J15:J16"/>
    <mergeCell ref="T13:T14"/>
    <mergeCell ref="T15:T16"/>
    <mergeCell ref="T17:T18"/>
    <mergeCell ref="T19:T20"/>
    <mergeCell ref="I19:I20"/>
    <mergeCell ref="K19:K20"/>
    <mergeCell ref="L19:L20"/>
    <mergeCell ref="P15:P16"/>
    <mergeCell ref="Q15:Q16"/>
    <mergeCell ref="R15:R16"/>
    <mergeCell ref="S15:S16"/>
    <mergeCell ref="L13:L14"/>
    <mergeCell ref="O13:O14"/>
    <mergeCell ref="E15:E16"/>
    <mergeCell ref="F15:F16"/>
    <mergeCell ref="G15:G16"/>
    <mergeCell ref="H15:H16"/>
    <mergeCell ref="L7:L8"/>
    <mergeCell ref="E2:O2"/>
    <mergeCell ref="B5:B6"/>
    <mergeCell ref="D5:D6"/>
    <mergeCell ref="X3:Z3"/>
    <mergeCell ref="Z7:Z8"/>
    <mergeCell ref="M3:O3"/>
    <mergeCell ref="P2:Z2"/>
    <mergeCell ref="R11:R12"/>
    <mergeCell ref="S11:S12"/>
    <mergeCell ref="U11:U12"/>
    <mergeCell ref="V11:V12"/>
    <mergeCell ref="W11:W12"/>
    <mergeCell ref="T11:T12"/>
    <mergeCell ref="W7:W8"/>
    <mergeCell ref="P9:P10"/>
    <mergeCell ref="Q9:Q10"/>
    <mergeCell ref="R9:R10"/>
    <mergeCell ref="S9:S10"/>
    <mergeCell ref="U9:U10"/>
    <mergeCell ref="K25:K26"/>
    <mergeCell ref="L25:L26"/>
    <mergeCell ref="J23:J24"/>
    <mergeCell ref="J25:J26"/>
    <mergeCell ref="Z9:Z10"/>
    <mergeCell ref="Z11:Z12"/>
    <mergeCell ref="Z13:Z14"/>
    <mergeCell ref="Z15:Z16"/>
    <mergeCell ref="Z17:Z18"/>
    <mergeCell ref="Z19:Z20"/>
    <mergeCell ref="Z21:Z22"/>
    <mergeCell ref="Z23:Z24"/>
    <mergeCell ref="P23:P24"/>
    <mergeCell ref="Q23:Q24"/>
    <mergeCell ref="Y21:Y22"/>
    <mergeCell ref="Y19:Y20"/>
    <mergeCell ref="Y17:Y18"/>
    <mergeCell ref="V15:V16"/>
    <mergeCell ref="W15:W16"/>
    <mergeCell ref="P17:P18"/>
    <mergeCell ref="Q17:Q18"/>
    <mergeCell ref="R17:R18"/>
    <mergeCell ref="S17:S18"/>
    <mergeCell ref="U17:U18"/>
    <mergeCell ref="AB25:AB26"/>
    <mergeCell ref="AC25:AC26"/>
    <mergeCell ref="AE25:AE26"/>
    <mergeCell ref="AF25:AF26"/>
    <mergeCell ref="Z25:Z26"/>
    <mergeCell ref="B25:B26"/>
    <mergeCell ref="M25:M26"/>
    <mergeCell ref="N25:N26"/>
    <mergeCell ref="O25:O26"/>
    <mergeCell ref="X25:X26"/>
    <mergeCell ref="Q25:Q26"/>
    <mergeCell ref="R25:R26"/>
    <mergeCell ref="S25:S26"/>
    <mergeCell ref="U25:U26"/>
    <mergeCell ref="V25:V26"/>
    <mergeCell ref="W25:W26"/>
    <mergeCell ref="T25:T26"/>
    <mergeCell ref="E25:E26"/>
    <mergeCell ref="F25:F26"/>
    <mergeCell ref="G25:G26"/>
    <mergeCell ref="H25:H26"/>
    <mergeCell ref="Y25:Y26"/>
    <mergeCell ref="P25:P26"/>
    <mergeCell ref="I25:I26"/>
    <mergeCell ref="AB23:AB24"/>
    <mergeCell ref="AC23:AC24"/>
    <mergeCell ref="AE23:AE24"/>
    <mergeCell ref="AF23:AF24"/>
    <mergeCell ref="B23:B24"/>
    <mergeCell ref="M23:M24"/>
    <mergeCell ref="N23:N24"/>
    <mergeCell ref="O23:O24"/>
    <mergeCell ref="X23:X24"/>
    <mergeCell ref="R23:R24"/>
    <mergeCell ref="S23:S24"/>
    <mergeCell ref="U23:U24"/>
    <mergeCell ref="V23:V24"/>
    <mergeCell ref="W23:W24"/>
    <mergeCell ref="T23:T24"/>
    <mergeCell ref="E23:E24"/>
    <mergeCell ref="F23:F24"/>
    <mergeCell ref="G23:G24"/>
    <mergeCell ref="H23:H24"/>
    <mergeCell ref="Y23:Y24"/>
    <mergeCell ref="I23:I24"/>
    <mergeCell ref="K23:K24"/>
    <mergeCell ref="L23:L24"/>
    <mergeCell ref="AB21:AB22"/>
    <mergeCell ref="AC21:AC22"/>
    <mergeCell ref="AE21:AE22"/>
    <mergeCell ref="AF21:AF22"/>
    <mergeCell ref="B21:B22"/>
    <mergeCell ref="M21:M22"/>
    <mergeCell ref="N21:N22"/>
    <mergeCell ref="O21:O22"/>
    <mergeCell ref="X21:X22"/>
    <mergeCell ref="P21:P22"/>
    <mergeCell ref="Q21:Q22"/>
    <mergeCell ref="R21:R22"/>
    <mergeCell ref="S21:S22"/>
    <mergeCell ref="U21:U22"/>
    <mergeCell ref="V21:V22"/>
    <mergeCell ref="W21:W22"/>
    <mergeCell ref="L21:L22"/>
    <mergeCell ref="J21:J22"/>
    <mergeCell ref="T21:T22"/>
    <mergeCell ref="E21:E22"/>
    <mergeCell ref="F21:F22"/>
    <mergeCell ref="G21:G22"/>
    <mergeCell ref="H21:H22"/>
    <mergeCell ref="I21:I22"/>
    <mergeCell ref="AB19:AB20"/>
    <mergeCell ref="AC19:AC20"/>
    <mergeCell ref="AE19:AE20"/>
    <mergeCell ref="AF19:AF20"/>
    <mergeCell ref="B19:B20"/>
    <mergeCell ref="M19:M20"/>
    <mergeCell ref="N19:N20"/>
    <mergeCell ref="O19:O20"/>
    <mergeCell ref="X19:X20"/>
    <mergeCell ref="P19:P20"/>
    <mergeCell ref="Q19:Q20"/>
    <mergeCell ref="R19:R20"/>
    <mergeCell ref="S19:S20"/>
    <mergeCell ref="U19:U20"/>
    <mergeCell ref="V19:V20"/>
    <mergeCell ref="W19:W20"/>
    <mergeCell ref="E19:E20"/>
    <mergeCell ref="F19:F20"/>
    <mergeCell ref="G19:G20"/>
    <mergeCell ref="H19:H20"/>
    <mergeCell ref="J19:J20"/>
    <mergeCell ref="AB17:AB18"/>
    <mergeCell ref="AC17:AC18"/>
    <mergeCell ref="AE17:AE18"/>
    <mergeCell ref="AF17:AF18"/>
    <mergeCell ref="B17:B18"/>
    <mergeCell ref="M17:M18"/>
    <mergeCell ref="N17:N18"/>
    <mergeCell ref="O17:O18"/>
    <mergeCell ref="X17:X18"/>
    <mergeCell ref="E17:E18"/>
    <mergeCell ref="F17:F18"/>
    <mergeCell ref="G17:G18"/>
    <mergeCell ref="H17:H18"/>
    <mergeCell ref="I17:I18"/>
    <mergeCell ref="K17:K18"/>
    <mergeCell ref="L17:L18"/>
    <mergeCell ref="J17:J18"/>
    <mergeCell ref="V17:V18"/>
    <mergeCell ref="W17:W18"/>
    <mergeCell ref="AG13:AG14"/>
    <mergeCell ref="AH13:AH14"/>
    <mergeCell ref="B15:B16"/>
    <mergeCell ref="M15:M16"/>
    <mergeCell ref="N15:N16"/>
    <mergeCell ref="O15:O16"/>
    <mergeCell ref="X15:X16"/>
    <mergeCell ref="Y15:Y16"/>
    <mergeCell ref="AB15:AB16"/>
    <mergeCell ref="AC15:AC16"/>
    <mergeCell ref="AE15:AE16"/>
    <mergeCell ref="AF15:AF16"/>
    <mergeCell ref="AG15:AG16"/>
    <mergeCell ref="AH15:AH16"/>
    <mergeCell ref="P13:P14"/>
    <mergeCell ref="Q13:Q14"/>
    <mergeCell ref="Y13:Y14"/>
    <mergeCell ref="AB13:AB14"/>
    <mergeCell ref="AC13:AC14"/>
    <mergeCell ref="AE13:AE14"/>
    <mergeCell ref="AF13:AF14"/>
    <mergeCell ref="B13:B14"/>
    <mergeCell ref="M13:M14"/>
    <mergeCell ref="N13:N14"/>
    <mergeCell ref="X13:X14"/>
    <mergeCell ref="R13:R14"/>
    <mergeCell ref="S13:S14"/>
    <mergeCell ref="U13:U14"/>
    <mergeCell ref="V13:V14"/>
    <mergeCell ref="W13:W14"/>
    <mergeCell ref="E13:E14"/>
    <mergeCell ref="F13:F14"/>
    <mergeCell ref="G13:G14"/>
    <mergeCell ref="H13:H14"/>
    <mergeCell ref="I13:I14"/>
    <mergeCell ref="K13:K14"/>
    <mergeCell ref="AF9:AF10"/>
    <mergeCell ref="E7:E8"/>
    <mergeCell ref="F7:F8"/>
    <mergeCell ref="B7:B8"/>
    <mergeCell ref="AG9:AG10"/>
    <mergeCell ref="AH9:AH10"/>
    <mergeCell ref="B11:B12"/>
    <mergeCell ref="M11:M12"/>
    <mergeCell ref="N11:N12"/>
    <mergeCell ref="O11:O12"/>
    <mergeCell ref="X11:X12"/>
    <mergeCell ref="Y11:Y12"/>
    <mergeCell ref="AB11:AB12"/>
    <mergeCell ref="AC11:AC12"/>
    <mergeCell ref="AE11:AE12"/>
    <mergeCell ref="AF11:AF12"/>
    <mergeCell ref="AG11:AG12"/>
    <mergeCell ref="AH11:AH12"/>
    <mergeCell ref="P11:P12"/>
    <mergeCell ref="Q11:Q12"/>
    <mergeCell ref="G7:G8"/>
    <mergeCell ref="H7:H8"/>
    <mergeCell ref="I7:I8"/>
    <mergeCell ref="K7:K8"/>
    <mergeCell ref="X9:X10"/>
    <mergeCell ref="Y9:Y10"/>
    <mergeCell ref="AB9:AB10"/>
    <mergeCell ref="AC9:AC10"/>
    <mergeCell ref="AE9:AE10"/>
    <mergeCell ref="AA3:AC3"/>
    <mergeCell ref="AD3:AF3"/>
    <mergeCell ref="AG3:AH3"/>
    <mergeCell ref="M7:M8"/>
    <mergeCell ref="N7:N8"/>
    <mergeCell ref="O7:O8"/>
    <mergeCell ref="X7:X8"/>
    <mergeCell ref="Y7:Y8"/>
    <mergeCell ref="P7:P8"/>
    <mergeCell ref="AG7:AG8"/>
    <mergeCell ref="AH7:AH8"/>
    <mergeCell ref="AC7:AC8"/>
    <mergeCell ref="AF7:AF8"/>
    <mergeCell ref="AB7:AB8"/>
    <mergeCell ref="AE7:AE8"/>
    <mergeCell ref="Q7:Q8"/>
    <mergeCell ref="R7:R8"/>
    <mergeCell ref="S7:S8"/>
    <mergeCell ref="U7:U8"/>
    <mergeCell ref="AG17:AG18"/>
    <mergeCell ref="AH17:AH18"/>
    <mergeCell ref="AG19:AG20"/>
    <mergeCell ref="AH19:AH20"/>
    <mergeCell ref="AG21:AG22"/>
    <mergeCell ref="AH21:AH22"/>
    <mergeCell ref="AG23:AG24"/>
    <mergeCell ref="AH23:AH24"/>
    <mergeCell ref="AG25:AG26"/>
    <mergeCell ref="AH25:AH26"/>
  </mergeCells>
  <phoneticPr fontId="3" type="noConversion"/>
  <conditionalFormatting sqref="E7:E26">
    <cfRule type="expression" dxfId="99" priority="14">
      <formula>E$4=""</formula>
    </cfRule>
  </conditionalFormatting>
  <conditionalFormatting sqref="F7:L26">
    <cfRule type="expression" dxfId="98" priority="13">
      <formula>F$4=""</formula>
    </cfRule>
  </conditionalFormatting>
  <conditionalFormatting sqref="P7:P26">
    <cfRule type="expression" dxfId="97" priority="12">
      <formula>P$4=""</formula>
    </cfRule>
  </conditionalFormatting>
  <conditionalFormatting sqref="Q7:W26">
    <cfRule type="expression" dxfId="96" priority="11">
      <formula>Q$4=""</formula>
    </cfRule>
  </conditionalFormatting>
  <conditionalFormatting sqref="D7 D9 D11 D13 D15 D17 D19 D21 D23 D25">
    <cfRule type="expression" dxfId="95" priority="10">
      <formula>$AH7=1</formula>
    </cfRule>
  </conditionalFormatting>
  <conditionalFormatting sqref="D8 D10 D12 D14 D16 D18 D20 D22 D24 D26">
    <cfRule type="expression" dxfId="94" priority="9">
      <formula>$AH7=1</formula>
    </cfRule>
  </conditionalFormatting>
  <conditionalFormatting sqref="D9 D11 D13 D15 D17 D19 D21 D23 D25">
    <cfRule type="expression" dxfId="93" priority="8">
      <formula>$AH9=1</formula>
    </cfRule>
  </conditionalFormatting>
  <conditionalFormatting sqref="D10 D12 D14 D16 D18 D20 D22 D24 D26">
    <cfRule type="expression" dxfId="92" priority="7">
      <formula>$AH9=1</formula>
    </cfRule>
  </conditionalFormatting>
  <conditionalFormatting sqref="M7:M26">
    <cfRule type="cellIs" dxfId="91" priority="6" operator="equal">
      <formula>"Enter Weighting"</formula>
    </cfRule>
  </conditionalFormatting>
  <conditionalFormatting sqref="X7:X26">
    <cfRule type="cellIs" dxfId="90" priority="5" operator="equal">
      <formula>"Enter Weighting"</formula>
    </cfRule>
  </conditionalFormatting>
  <conditionalFormatting sqref="C9 C7 C11 C13 C15 C17 C19 C21 C23 C25">
    <cfRule type="expression" dxfId="89" priority="4">
      <formula>$AH7=1</formula>
    </cfRule>
  </conditionalFormatting>
  <conditionalFormatting sqref="C10 C8 C12 C14 C16 C18 C20 C22 C24 C26">
    <cfRule type="expression" dxfId="88" priority="3">
      <formula>$AH7=1</formula>
    </cfRule>
  </conditionalFormatting>
  <conditionalFormatting sqref="D12">
    <cfRule type="expression" dxfId="87" priority="2">
      <formula>$AH12=1</formula>
    </cfRule>
  </conditionalFormatting>
  <conditionalFormatting sqref="D13">
    <cfRule type="expression" dxfId="86" priority="1">
      <formula>$AH12=1</formula>
    </cfRule>
  </conditionalFormatting>
  <dataValidations count="1">
    <dataValidation type="list" allowBlank="1" showInputMessage="1" promptTitle="Slect Branch" sqref="C8 C10 C12 C14 C16 C18 C20 C22 C24 C26">
      <formula1>$C$34:$C$85</formula1>
    </dataValidation>
  </dataValidations>
  <pageMargins left="0.39370078740157483" right="0.39370078740157483" top="0.39370078740157483" bottom="0.39370078740157483" header="0.51181102362204722" footer="0.51181102362204722"/>
  <pageSetup paperSize="9" scale="60" orientation="landscape" horizontalDpi="300" r:id="rId1"/>
  <headerFooter alignWithMargins="0"/>
  <ignoredErrors>
    <ignoredError sqref="AG7 AG9:AG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E9FF"/>
    <pageSetUpPr fitToPage="1"/>
  </sheetPr>
  <dimension ref="B1:AH85"/>
  <sheetViews>
    <sheetView zoomScaleNormal="100" workbookViewId="0">
      <pane xSplit="4" ySplit="4" topLeftCell="Q6" activePane="bottomRight" state="frozen"/>
      <selection pane="topRight" activeCell="E1" sqref="E1"/>
      <selection pane="bottomLeft" activeCell="A5" sqref="A5"/>
      <selection pane="bottomRight" activeCell="D9" sqref="D9:D10"/>
    </sheetView>
  </sheetViews>
  <sheetFormatPr defaultRowHeight="12.75" x14ac:dyDescent="0.2"/>
  <cols>
    <col min="1" max="1" width="3.140625" customWidth="1"/>
    <col min="2" max="2" width="6.7109375" style="1" customWidth="1"/>
    <col min="3" max="3" width="21.140625" style="1" customWidth="1"/>
    <col min="4" max="4" width="27.7109375" style="13" customWidth="1"/>
    <col min="5" max="11" width="4.140625" customWidth="1"/>
    <col min="12" max="12" width="4.28515625" customWidth="1"/>
    <col min="13" max="13" width="6.5703125" customWidth="1"/>
    <col min="14" max="14" width="7.7109375" customWidth="1"/>
    <col min="15" max="15" width="6.85546875" customWidth="1"/>
    <col min="16" max="22" width="4.140625" customWidth="1"/>
    <col min="23" max="23" width="4.28515625" customWidth="1"/>
    <col min="24" max="24" width="6.7109375" customWidth="1"/>
    <col min="25" max="25" width="7.7109375" customWidth="1"/>
    <col min="26" max="26" width="6.85546875" customWidth="1"/>
    <col min="27" max="27" width="11.85546875" style="9" customWidth="1"/>
    <col min="28" max="28" width="9.85546875" customWidth="1"/>
    <col min="29" max="29" width="8.140625" customWidth="1"/>
    <col min="30" max="30" width="11.85546875" customWidth="1"/>
    <col min="31" max="31" width="11.5703125" customWidth="1"/>
    <col min="32" max="32" width="8.140625" customWidth="1"/>
    <col min="33" max="33" width="7.85546875" style="9" customWidth="1"/>
    <col min="34" max="34" width="8.85546875" style="9" customWidth="1"/>
  </cols>
  <sheetData>
    <row r="1" spans="2:34" ht="13.5" thickBot="1" x14ac:dyDescent="0.25"/>
    <row r="2" spans="2:34" s="2" customFormat="1" ht="16.5" thickBot="1" x14ac:dyDescent="0.25">
      <c r="B2" s="74" t="str">
        <f ca="1">'Set Up'!D6&amp;"         "&amp;MID(CELL("Filename",A1),FIND("]",CELL("Filename",A1))+1,255)&amp;"                                     "&amp;'Set Up'!D8</f>
        <v xml:space="preserve">         Junior Boys                                     </v>
      </c>
      <c r="C2" s="74"/>
      <c r="D2" s="75"/>
      <c r="E2" s="76" t="s">
        <v>1</v>
      </c>
      <c r="F2" s="77"/>
      <c r="G2" s="77"/>
      <c r="H2" s="77"/>
      <c r="I2" s="77"/>
      <c r="J2" s="77"/>
      <c r="K2" s="77"/>
      <c r="L2" s="77"/>
      <c r="M2" s="77"/>
      <c r="N2" s="77"/>
      <c r="O2" s="78"/>
      <c r="P2" s="79" t="s">
        <v>2</v>
      </c>
      <c r="Q2" s="80"/>
      <c r="R2" s="80"/>
      <c r="S2" s="80"/>
      <c r="T2" s="80"/>
      <c r="U2" s="80"/>
      <c r="V2" s="80"/>
      <c r="W2" s="80"/>
      <c r="X2" s="80"/>
      <c r="Y2" s="80"/>
      <c r="Z2" s="81"/>
      <c r="AA2" s="10"/>
      <c r="AB2" s="4"/>
      <c r="AC2" s="4"/>
      <c r="AD2" s="4"/>
      <c r="AE2" s="4"/>
      <c r="AF2" s="4"/>
      <c r="AG2" s="3"/>
      <c r="AH2" s="3"/>
    </row>
    <row r="3" spans="2:34" s="2" customFormat="1" ht="169.5" customHeight="1" thickBot="1" x14ac:dyDescent="0.25">
      <c r="B3" s="74"/>
      <c r="C3" s="74"/>
      <c r="D3" s="75"/>
      <c r="E3" s="30"/>
      <c r="F3" s="31"/>
      <c r="G3" s="31"/>
      <c r="H3" s="31"/>
      <c r="I3" s="31"/>
      <c r="J3" s="31"/>
      <c r="K3" s="31"/>
      <c r="L3" s="32"/>
      <c r="M3" s="82" t="s">
        <v>15</v>
      </c>
      <c r="N3" s="83"/>
      <c r="O3" s="84"/>
      <c r="P3" s="30"/>
      <c r="Q3" s="31"/>
      <c r="R3" s="31"/>
      <c r="S3" s="31"/>
      <c r="T3" s="31"/>
      <c r="U3" s="31"/>
      <c r="V3" s="31"/>
      <c r="W3" s="32"/>
      <c r="X3" s="82" t="s">
        <v>15</v>
      </c>
      <c r="Y3" s="83"/>
      <c r="Z3" s="84"/>
      <c r="AA3" s="85" t="s">
        <v>3</v>
      </c>
      <c r="AB3" s="86"/>
      <c r="AC3" s="87"/>
      <c r="AD3" s="61" t="s">
        <v>4</v>
      </c>
      <c r="AE3" s="62"/>
      <c r="AF3" s="63"/>
      <c r="AG3" s="64" t="s">
        <v>5</v>
      </c>
      <c r="AH3" s="65"/>
    </row>
    <row r="4" spans="2:34" s="7" customFormat="1" ht="18.75" customHeight="1" thickBot="1" x14ac:dyDescent="0.25">
      <c r="B4" s="8">
        <f>(COUNTA(D7:D26))/2</f>
        <v>3</v>
      </c>
      <c r="C4" s="5"/>
      <c r="D4" s="6" t="s">
        <v>13</v>
      </c>
      <c r="E4" s="33">
        <v>1</v>
      </c>
      <c r="F4" s="34"/>
      <c r="G4" s="34"/>
      <c r="H4" s="34"/>
      <c r="I4" s="34"/>
      <c r="J4" s="34"/>
      <c r="K4" s="34"/>
      <c r="L4" s="35"/>
      <c r="M4" s="40" t="s">
        <v>8</v>
      </c>
      <c r="N4" s="41" t="s">
        <v>6</v>
      </c>
      <c r="O4" s="42" t="s">
        <v>7</v>
      </c>
      <c r="P4" s="33">
        <v>1</v>
      </c>
      <c r="Q4" s="34"/>
      <c r="R4" s="34"/>
      <c r="S4" s="34"/>
      <c r="T4" s="34"/>
      <c r="U4" s="34"/>
      <c r="V4" s="34"/>
      <c r="W4" s="35"/>
      <c r="X4" s="40" t="s">
        <v>8</v>
      </c>
      <c r="Y4" s="41" t="s">
        <v>6</v>
      </c>
      <c r="Z4" s="42" t="s">
        <v>7</v>
      </c>
      <c r="AA4" s="43" t="s">
        <v>9</v>
      </c>
      <c r="AB4" s="44" t="s">
        <v>5</v>
      </c>
      <c r="AC4" s="45" t="s">
        <v>6</v>
      </c>
      <c r="AD4" s="43" t="s">
        <v>9</v>
      </c>
      <c r="AE4" s="44" t="s">
        <v>5</v>
      </c>
      <c r="AF4" s="45" t="s">
        <v>6</v>
      </c>
      <c r="AG4" s="28" t="s">
        <v>5</v>
      </c>
      <c r="AH4" s="29" t="s">
        <v>6</v>
      </c>
    </row>
    <row r="5" spans="2:34" s="2" customFormat="1" ht="18.75" customHeight="1" x14ac:dyDescent="0.2">
      <c r="B5" s="66" t="s">
        <v>10</v>
      </c>
      <c r="C5" s="21" t="s">
        <v>12</v>
      </c>
      <c r="D5" s="68" t="s">
        <v>0</v>
      </c>
      <c r="E5" s="70" t="str">
        <f>IF(E3="","",(IF(E4="","Error","")))</f>
        <v/>
      </c>
      <c r="F5" s="72" t="str">
        <f>IF(F3="","",(IF(F4="","Error","")))</f>
        <v/>
      </c>
      <c r="G5" s="72" t="str">
        <f t="shared" ref="G5:K5" si="0">IF(G3="","",(IF(G4="","Error","")))</f>
        <v/>
      </c>
      <c r="H5" s="72" t="str">
        <f t="shared" si="0"/>
        <v/>
      </c>
      <c r="I5" s="72" t="str">
        <f t="shared" si="0"/>
        <v/>
      </c>
      <c r="J5" s="72" t="str">
        <f t="shared" si="0"/>
        <v/>
      </c>
      <c r="K5" s="72" t="str">
        <f t="shared" si="0"/>
        <v/>
      </c>
      <c r="L5" s="96" t="str">
        <f>IF(L3="","",(IF(L4="","Error","")))</f>
        <v/>
      </c>
      <c r="M5" s="37" t="str">
        <f>E5&amp;" "&amp;F5&amp;" "&amp;G5&amp;" "&amp;H5&amp;" "&amp;I5&amp;" "&amp;J5&amp;" "&amp;K5&amp;" "&amp;L5&amp;" "&amp;M6</f>
        <v xml:space="preserve">        </v>
      </c>
      <c r="N5" s="16"/>
      <c r="O5" s="17"/>
      <c r="P5" s="70" t="str">
        <f>IF(P3="","",(IF(P4="","Error","")))</f>
        <v/>
      </c>
      <c r="Q5" s="72" t="str">
        <f>IF(Q3="","",(IF(Q4="","Error","")))</f>
        <v/>
      </c>
      <c r="R5" s="72" t="str">
        <f t="shared" ref="R5:V5" si="1">IF(R3="","",(IF(R4="","Error","")))</f>
        <v/>
      </c>
      <c r="S5" s="72" t="str">
        <f t="shared" si="1"/>
        <v/>
      </c>
      <c r="T5" s="72" t="str">
        <f t="shared" si="1"/>
        <v/>
      </c>
      <c r="U5" s="72" t="str">
        <f t="shared" si="1"/>
        <v/>
      </c>
      <c r="V5" s="72" t="str">
        <f t="shared" si="1"/>
        <v/>
      </c>
      <c r="W5" s="96" t="str">
        <f>IF(W3="","",(IF(W4="","Error","")))</f>
        <v/>
      </c>
      <c r="X5" s="37" t="str">
        <f>P5&amp;" "&amp;Q5&amp;" "&amp;R5&amp;" "&amp;S5&amp;" "&amp;T5&amp;" "&amp;U5&amp;" "&amp;V5&amp;" "&amp;W5&amp;" "&amp;X6</f>
        <v xml:space="preserve">        </v>
      </c>
      <c r="Y5" s="16"/>
      <c r="Z5" s="17"/>
      <c r="AA5" s="22">
        <v>0</v>
      </c>
      <c r="AB5" s="23"/>
      <c r="AC5" s="17"/>
      <c r="AD5" s="22">
        <v>0</v>
      </c>
      <c r="AE5" s="23"/>
      <c r="AF5" s="17"/>
      <c r="AG5" s="24"/>
      <c r="AH5" s="25"/>
    </row>
    <row r="6" spans="2:34" s="2" customFormat="1" ht="18.75" customHeight="1" thickBot="1" x14ac:dyDescent="0.25">
      <c r="B6" s="67"/>
      <c r="C6" s="26" t="s">
        <v>11</v>
      </c>
      <c r="D6" s="69"/>
      <c r="E6" s="71"/>
      <c r="F6" s="73"/>
      <c r="G6" s="73"/>
      <c r="H6" s="73"/>
      <c r="I6" s="73"/>
      <c r="J6" s="73"/>
      <c r="K6" s="73"/>
      <c r="L6" s="97"/>
      <c r="M6" s="36" t="str">
        <f>IF(SUM(E4:L4)=0,"Error","")</f>
        <v/>
      </c>
      <c r="N6" s="18"/>
      <c r="O6" s="19"/>
      <c r="P6" s="71"/>
      <c r="Q6" s="73"/>
      <c r="R6" s="73"/>
      <c r="S6" s="73"/>
      <c r="T6" s="73"/>
      <c r="U6" s="73"/>
      <c r="V6" s="73"/>
      <c r="W6" s="97"/>
      <c r="X6" s="36" t="str">
        <f>IF(SUM(P4:W4)=0,"Error","")</f>
        <v/>
      </c>
      <c r="Y6" s="18"/>
      <c r="Z6" s="19"/>
      <c r="AA6" s="27" t="s">
        <v>14</v>
      </c>
      <c r="AB6" s="23"/>
      <c r="AC6" s="17"/>
      <c r="AD6" s="27" t="s">
        <v>14</v>
      </c>
      <c r="AE6" s="23"/>
      <c r="AF6" s="17"/>
      <c r="AG6" s="24"/>
      <c r="AH6" s="25"/>
    </row>
    <row r="7" spans="2:34" ht="15" customHeight="1" x14ac:dyDescent="0.2">
      <c r="B7" s="98"/>
      <c r="C7" s="38" t="s">
        <v>94</v>
      </c>
      <c r="D7" s="130" t="s">
        <v>102</v>
      </c>
      <c r="E7" s="100"/>
      <c r="F7" s="102"/>
      <c r="G7" s="102"/>
      <c r="H7" s="102"/>
      <c r="I7" s="102"/>
      <c r="J7" s="102"/>
      <c r="K7" s="102"/>
      <c r="L7" s="88"/>
      <c r="M7" s="90">
        <v>146</v>
      </c>
      <c r="N7" s="92">
        <v>1</v>
      </c>
      <c r="O7" s="94">
        <v>2</v>
      </c>
      <c r="P7" s="100"/>
      <c r="Q7" s="102"/>
      <c r="R7" s="102"/>
      <c r="S7" s="102"/>
      <c r="T7" s="102"/>
      <c r="U7" s="102"/>
      <c r="V7" s="102"/>
      <c r="W7" s="88"/>
      <c r="X7" s="90">
        <v>200</v>
      </c>
      <c r="Y7" s="92">
        <v>3</v>
      </c>
      <c r="Z7" s="110">
        <v>3</v>
      </c>
      <c r="AA7" s="47">
        <v>3.1574074074074073E-4</v>
      </c>
      <c r="AB7" s="104">
        <f>IF(AA7="","",(IF(AA8="","",AA7+AA8)))</f>
        <v>1.8203703703703702E-3</v>
      </c>
      <c r="AC7" s="94">
        <f>IFERROR(RANK(AB7,AB$7:AB$26,1),"")</f>
        <v>3</v>
      </c>
      <c r="AD7" s="47">
        <v>7.0706018518518514E-4</v>
      </c>
      <c r="AE7" s="104">
        <f>IF(AD7="","",(IF(AD8="","",AD7+AD8)))</f>
        <v>1.390162037037037E-3</v>
      </c>
      <c r="AF7" s="94">
        <f>IFERROR(RANK(AE7,AE$7:AE$26,1),"")</f>
        <v>1</v>
      </c>
      <c r="AG7" s="85">
        <f>IFERROR(O7+Z7+AC7+AF7,"")</f>
        <v>9</v>
      </c>
      <c r="AH7" s="87">
        <f>IFERROR(RANK(AG7,AG$7:AG$26,1),"")</f>
        <v>2</v>
      </c>
    </row>
    <row r="8" spans="2:34" ht="15" customHeight="1" thickBot="1" x14ac:dyDescent="0.25">
      <c r="B8" s="99"/>
      <c r="C8" s="39"/>
      <c r="D8" s="131" t="s">
        <v>103</v>
      </c>
      <c r="E8" s="101"/>
      <c r="F8" s="103"/>
      <c r="G8" s="103"/>
      <c r="H8" s="103"/>
      <c r="I8" s="103"/>
      <c r="J8" s="103"/>
      <c r="K8" s="103"/>
      <c r="L8" s="89"/>
      <c r="M8" s="91"/>
      <c r="N8" s="93"/>
      <c r="O8" s="95"/>
      <c r="P8" s="101"/>
      <c r="Q8" s="103"/>
      <c r="R8" s="103"/>
      <c r="S8" s="103"/>
      <c r="T8" s="103"/>
      <c r="U8" s="103"/>
      <c r="V8" s="103"/>
      <c r="W8" s="89"/>
      <c r="X8" s="91"/>
      <c r="Y8" s="93"/>
      <c r="Z8" s="111"/>
      <c r="AA8" s="48">
        <v>1.5046296296296294E-3</v>
      </c>
      <c r="AB8" s="105"/>
      <c r="AC8" s="95"/>
      <c r="AD8" s="48">
        <v>6.8310185185185184E-4</v>
      </c>
      <c r="AE8" s="105"/>
      <c r="AF8" s="95"/>
      <c r="AG8" s="106"/>
      <c r="AH8" s="107"/>
    </row>
    <row r="9" spans="2:34" ht="15" customHeight="1" thickBot="1" x14ac:dyDescent="0.25">
      <c r="B9" s="98"/>
      <c r="C9" s="38" t="s">
        <v>104</v>
      </c>
      <c r="D9" s="130" t="s">
        <v>105</v>
      </c>
      <c r="E9" s="108"/>
      <c r="F9" s="109"/>
      <c r="G9" s="109"/>
      <c r="H9" s="109"/>
      <c r="I9" s="109"/>
      <c r="J9" s="109"/>
      <c r="K9" s="109"/>
      <c r="L9" s="112"/>
      <c r="M9" s="90">
        <v>83</v>
      </c>
      <c r="N9" s="92">
        <v>3</v>
      </c>
      <c r="O9" s="94">
        <v>6</v>
      </c>
      <c r="P9" s="108"/>
      <c r="Q9" s="109"/>
      <c r="R9" s="109"/>
      <c r="S9" s="109"/>
      <c r="T9" s="109"/>
      <c r="U9" s="109"/>
      <c r="V9" s="109"/>
      <c r="W9" s="112"/>
      <c r="X9" s="90">
        <v>242</v>
      </c>
      <c r="Y9" s="92">
        <v>2</v>
      </c>
      <c r="Z9" s="110">
        <v>2</v>
      </c>
      <c r="AA9" s="47">
        <v>3.6747685185185185E-4</v>
      </c>
      <c r="AB9" s="104">
        <f t="shared" ref="AB9" si="2">IF(AA9="","",(IF(AA10="","",AA9+AA10)))</f>
        <v>7.1724537037037037E-4</v>
      </c>
      <c r="AC9" s="94">
        <f>IFERROR(RANK(AB9,AB$7:AB$26,1),"")</f>
        <v>2</v>
      </c>
      <c r="AD9" s="47">
        <v>6.8506944444444442E-4</v>
      </c>
      <c r="AE9" s="104">
        <f>IF(AD9="","",(IF(AD10="","",AD9+AD10)))</f>
        <v>1.5520833333333333E-3</v>
      </c>
      <c r="AF9" s="94">
        <f>IFERROR(RANK(AE9,AE$7:AE$26,1),"")</f>
        <v>3</v>
      </c>
      <c r="AG9" s="85">
        <f t="shared" ref="AG9" si="3">IFERROR(O9+Z9+AC9+AF9,"")</f>
        <v>13</v>
      </c>
      <c r="AH9" s="87">
        <f t="shared" ref="AH9" si="4">IFERROR(RANK(AG9,AG$7:AG$26,1),"")</f>
        <v>3</v>
      </c>
    </row>
    <row r="10" spans="2:34" ht="15" customHeight="1" thickBot="1" x14ac:dyDescent="0.25">
      <c r="B10" s="99"/>
      <c r="C10" s="39"/>
      <c r="D10" s="131" t="s">
        <v>106</v>
      </c>
      <c r="E10" s="108"/>
      <c r="F10" s="109"/>
      <c r="G10" s="109"/>
      <c r="H10" s="109"/>
      <c r="I10" s="109"/>
      <c r="J10" s="109"/>
      <c r="K10" s="109"/>
      <c r="L10" s="112"/>
      <c r="M10" s="91"/>
      <c r="N10" s="93"/>
      <c r="O10" s="95"/>
      <c r="P10" s="108"/>
      <c r="Q10" s="109"/>
      <c r="R10" s="109"/>
      <c r="S10" s="109"/>
      <c r="T10" s="109"/>
      <c r="U10" s="109"/>
      <c r="V10" s="109"/>
      <c r="W10" s="112"/>
      <c r="X10" s="91"/>
      <c r="Y10" s="93"/>
      <c r="Z10" s="111"/>
      <c r="AA10" s="48">
        <v>3.4976851851851852E-4</v>
      </c>
      <c r="AB10" s="105"/>
      <c r="AC10" s="95"/>
      <c r="AD10" s="48">
        <v>8.6701388888888885E-4</v>
      </c>
      <c r="AE10" s="105"/>
      <c r="AF10" s="95"/>
      <c r="AG10" s="106"/>
      <c r="AH10" s="107"/>
    </row>
    <row r="11" spans="2:34" ht="15" customHeight="1" thickBot="1" x14ac:dyDescent="0.25">
      <c r="B11" s="98"/>
      <c r="C11" s="38" t="s">
        <v>107</v>
      </c>
      <c r="D11" s="14" t="s">
        <v>108</v>
      </c>
      <c r="E11" s="108"/>
      <c r="F11" s="109"/>
      <c r="G11" s="109"/>
      <c r="H11" s="109"/>
      <c r="I11" s="109"/>
      <c r="J11" s="109"/>
      <c r="K11" s="109"/>
      <c r="L11" s="112"/>
      <c r="M11" s="90">
        <v>84</v>
      </c>
      <c r="N11" s="92">
        <v>2</v>
      </c>
      <c r="O11" s="94">
        <v>4</v>
      </c>
      <c r="P11" s="108"/>
      <c r="Q11" s="109"/>
      <c r="R11" s="109"/>
      <c r="S11" s="109"/>
      <c r="T11" s="109"/>
      <c r="U11" s="109"/>
      <c r="V11" s="109"/>
      <c r="W11" s="112"/>
      <c r="X11" s="90">
        <v>281</v>
      </c>
      <c r="Y11" s="92">
        <v>1</v>
      </c>
      <c r="Z11" s="110">
        <v>1</v>
      </c>
      <c r="AA11" s="47">
        <v>3.335648148148148E-4</v>
      </c>
      <c r="AB11" s="104">
        <f t="shared" ref="AB11" si="5">IF(AA11="","",(IF(AA12="","",AA11+AA12)))</f>
        <v>5.3680555555555556E-4</v>
      </c>
      <c r="AC11" s="94">
        <f t="shared" ref="AC11" si="6">IFERROR(RANK(AB11,AB$7:AB$26,1),"")</f>
        <v>1</v>
      </c>
      <c r="AD11" s="47">
        <v>6.8715277777777774E-4</v>
      </c>
      <c r="AE11" s="104">
        <f t="shared" ref="AE11" si="7">IF(AD11="","",(IF(AD12="","",AD11+AD12)))</f>
        <v>1.4383101851851853E-3</v>
      </c>
      <c r="AF11" s="94">
        <f t="shared" ref="AF11" si="8">IFERROR(RANK(AE11,AE$7:AE$26,1),"")</f>
        <v>2</v>
      </c>
      <c r="AG11" s="85">
        <f t="shared" ref="AG11" si="9">IFERROR(O11+Z11+AC11+AF11,"")</f>
        <v>8</v>
      </c>
      <c r="AH11" s="87">
        <f t="shared" ref="AH11" si="10">IFERROR(RANK(AG11,AG$7:AG$26,1),"")</f>
        <v>1</v>
      </c>
    </row>
    <row r="12" spans="2:34" ht="15" customHeight="1" thickBot="1" x14ac:dyDescent="0.25">
      <c r="B12" s="99"/>
      <c r="C12" s="39"/>
      <c r="D12" s="15" t="s">
        <v>109</v>
      </c>
      <c r="E12" s="108"/>
      <c r="F12" s="109"/>
      <c r="G12" s="109"/>
      <c r="H12" s="109"/>
      <c r="I12" s="109"/>
      <c r="J12" s="109"/>
      <c r="K12" s="109"/>
      <c r="L12" s="112"/>
      <c r="M12" s="91"/>
      <c r="N12" s="93"/>
      <c r="O12" s="95"/>
      <c r="P12" s="108"/>
      <c r="Q12" s="109"/>
      <c r="R12" s="109"/>
      <c r="S12" s="109"/>
      <c r="T12" s="109"/>
      <c r="U12" s="109"/>
      <c r="V12" s="109"/>
      <c r="W12" s="112"/>
      <c r="X12" s="91"/>
      <c r="Y12" s="93"/>
      <c r="Z12" s="111"/>
      <c r="AA12" s="48">
        <v>2.032407407407407E-4</v>
      </c>
      <c r="AB12" s="105"/>
      <c r="AC12" s="95"/>
      <c r="AD12" s="48">
        <v>7.5115740740740742E-4</v>
      </c>
      <c r="AE12" s="105"/>
      <c r="AF12" s="95"/>
      <c r="AG12" s="106"/>
      <c r="AH12" s="107"/>
    </row>
    <row r="13" spans="2:34" ht="15" customHeight="1" thickBot="1" x14ac:dyDescent="0.25">
      <c r="B13" s="98"/>
      <c r="C13" s="38"/>
      <c r="D13" s="14"/>
      <c r="E13" s="108"/>
      <c r="F13" s="109"/>
      <c r="G13" s="109"/>
      <c r="H13" s="109"/>
      <c r="I13" s="109"/>
      <c r="J13" s="109"/>
      <c r="K13" s="109"/>
      <c r="L13" s="112"/>
      <c r="M13" s="90" t="str">
        <f t="shared" ref="M13" si="11">IF(ISNUMBER(SEARCH("*Error*",M$5)),"Enter Weighting",(IF(SUM(E13:L14)=0,"",(E13*E$4)+(F13*F$4)+(G13*G$4)+(H13*H$4)+(I13*I$4)+(J13*J$4)+(K13*K$4)+(L13*I$4))))</f>
        <v/>
      </c>
      <c r="N13" s="92" t="str">
        <f t="shared" ref="N13" si="12">IFERROR(RANK(M13,M$7:M$26,0),"")</f>
        <v/>
      </c>
      <c r="O13" s="94" t="str">
        <f t="shared" ref="O13" si="13">IFERROR(N13*2,"")</f>
        <v/>
      </c>
      <c r="P13" s="108"/>
      <c r="Q13" s="109"/>
      <c r="R13" s="109"/>
      <c r="S13" s="109"/>
      <c r="T13" s="109"/>
      <c r="U13" s="109"/>
      <c r="V13" s="109"/>
      <c r="W13" s="112"/>
      <c r="X13" s="90" t="str">
        <f t="shared" ref="X13" si="14">IF(ISNUMBER(SEARCH("*Error*",X$5)),"Enter Weighting",(IF(SUM(P13:W14)=0,"",(P13*P$4)+(Q13*Q$4)+(R13*R$4)+(S13*S$4)+(T13*T$4)+(U13*U$4)+(V13*V$4)+(W13*T$4))))</f>
        <v/>
      </c>
      <c r="Y13" s="92" t="str">
        <f t="shared" ref="Y13" si="15">IFERROR(RANK(X13,X$7:X$26,0),"")</f>
        <v/>
      </c>
      <c r="Z13" s="110" t="str">
        <f t="shared" ref="Z13" si="16">IFERROR(Y13,"")</f>
        <v/>
      </c>
      <c r="AA13" s="47"/>
      <c r="AB13" s="104" t="str">
        <f t="shared" ref="AB13" si="17">IF(AA13="","",(IF(AA14="","",AA13+AA14)))</f>
        <v/>
      </c>
      <c r="AC13" s="94" t="str">
        <f t="shared" ref="AC13" si="18">IFERROR(RANK(AB13,AB$7:AB$26,1),"")</f>
        <v/>
      </c>
      <c r="AD13" s="47"/>
      <c r="AE13" s="104" t="str">
        <f t="shared" ref="AE13" si="19">IF(AD13="","",(IF(AD14="","",AD13+AD14)))</f>
        <v/>
      </c>
      <c r="AF13" s="94" t="str">
        <f t="shared" ref="AF13" si="20">IFERROR(RANK(AE13,AE$7:AE$26,1),"")</f>
        <v/>
      </c>
      <c r="AG13" s="85" t="str">
        <f t="shared" ref="AG13" si="21">IFERROR(O13+Z13+AC13+AF13,"")</f>
        <v/>
      </c>
      <c r="AH13" s="87" t="str">
        <f t="shared" ref="AH13" si="22">IFERROR(RANK(AG13,AG$7:AG$26,1),"")</f>
        <v/>
      </c>
    </row>
    <row r="14" spans="2:34" ht="15" customHeight="1" thickBot="1" x14ac:dyDescent="0.25">
      <c r="B14" s="99"/>
      <c r="C14" s="39"/>
      <c r="D14" s="15"/>
      <c r="E14" s="108"/>
      <c r="F14" s="109"/>
      <c r="G14" s="109"/>
      <c r="H14" s="109"/>
      <c r="I14" s="109"/>
      <c r="J14" s="109"/>
      <c r="K14" s="109"/>
      <c r="L14" s="112"/>
      <c r="M14" s="91"/>
      <c r="N14" s="93"/>
      <c r="O14" s="95"/>
      <c r="P14" s="108"/>
      <c r="Q14" s="109"/>
      <c r="R14" s="109"/>
      <c r="S14" s="109"/>
      <c r="T14" s="109"/>
      <c r="U14" s="109"/>
      <c r="V14" s="109"/>
      <c r="W14" s="112"/>
      <c r="X14" s="91"/>
      <c r="Y14" s="93"/>
      <c r="Z14" s="111"/>
      <c r="AA14" s="48"/>
      <c r="AB14" s="105"/>
      <c r="AC14" s="95"/>
      <c r="AD14" s="48"/>
      <c r="AE14" s="105"/>
      <c r="AF14" s="95"/>
      <c r="AG14" s="106"/>
      <c r="AH14" s="107"/>
    </row>
    <row r="15" spans="2:34" ht="15" customHeight="1" thickBot="1" x14ac:dyDescent="0.25">
      <c r="B15" s="98"/>
      <c r="C15" s="38"/>
      <c r="D15" s="14"/>
      <c r="E15" s="108"/>
      <c r="F15" s="109"/>
      <c r="G15" s="109"/>
      <c r="H15" s="109"/>
      <c r="I15" s="109"/>
      <c r="J15" s="109"/>
      <c r="K15" s="109"/>
      <c r="L15" s="112"/>
      <c r="M15" s="90" t="str">
        <f t="shared" ref="M15" si="23">IF(ISNUMBER(SEARCH("*Error*",M$5)),"Enter Weighting",(IF(SUM(E15:L16)=0,"",(E15*E$4)+(F15*F$4)+(G15*G$4)+(H15*H$4)+(I15*I$4)+(J15*J$4)+(K15*K$4)+(L15*I$4))))</f>
        <v/>
      </c>
      <c r="N15" s="92" t="str">
        <f t="shared" ref="N15" si="24">IFERROR(RANK(M15,M$7:M$26,0),"")</f>
        <v/>
      </c>
      <c r="O15" s="94" t="str">
        <f t="shared" ref="O15" si="25">IFERROR(N15*2,"")</f>
        <v/>
      </c>
      <c r="P15" s="108"/>
      <c r="Q15" s="109"/>
      <c r="R15" s="109"/>
      <c r="S15" s="109"/>
      <c r="T15" s="109"/>
      <c r="U15" s="109"/>
      <c r="V15" s="109"/>
      <c r="W15" s="112"/>
      <c r="X15" s="90" t="str">
        <f t="shared" ref="X15" si="26">IF(ISNUMBER(SEARCH("*Error*",X$5)),"Enter Weighting",(IF(SUM(P15:W16)=0,"",(P15*P$4)+(Q15*Q$4)+(R15*R$4)+(S15*S$4)+(T15*T$4)+(U15*U$4)+(V15*V$4)+(W15*T$4))))</f>
        <v/>
      </c>
      <c r="Y15" s="92" t="str">
        <f t="shared" ref="Y15" si="27">IFERROR(RANK(X15,X$7:X$26,0),"")</f>
        <v/>
      </c>
      <c r="Z15" s="110" t="str">
        <f t="shared" ref="Z15" si="28">IFERROR(Y15,"")</f>
        <v/>
      </c>
      <c r="AA15" s="47"/>
      <c r="AB15" s="104" t="str">
        <f t="shared" ref="AB15" si="29">IF(AA15="","",(IF(AA16="","",AA15+AA16)))</f>
        <v/>
      </c>
      <c r="AC15" s="94" t="str">
        <f t="shared" ref="AC15" si="30">IFERROR(RANK(AB15,AB$7:AB$26,1),"")</f>
        <v/>
      </c>
      <c r="AD15" s="47"/>
      <c r="AE15" s="104" t="str">
        <f t="shared" ref="AE15" si="31">IF(AD15="","",(IF(AD16="","",AD15+AD16)))</f>
        <v/>
      </c>
      <c r="AF15" s="94" t="str">
        <f t="shared" ref="AF15" si="32">IFERROR(RANK(AE15,AE$7:AE$26,1),"")</f>
        <v/>
      </c>
      <c r="AG15" s="85" t="str">
        <f t="shared" ref="AG15" si="33">IFERROR(O15+Z15+AC15+AF15,"")</f>
        <v/>
      </c>
      <c r="AH15" s="87" t="str">
        <f t="shared" ref="AH15" si="34">IFERROR(RANK(AG15,AG$7:AG$26,1),"")</f>
        <v/>
      </c>
    </row>
    <row r="16" spans="2:34" ht="15" customHeight="1" thickBot="1" x14ac:dyDescent="0.25">
      <c r="B16" s="99"/>
      <c r="C16" s="39"/>
      <c r="D16" s="15"/>
      <c r="E16" s="108"/>
      <c r="F16" s="109"/>
      <c r="G16" s="109"/>
      <c r="H16" s="109"/>
      <c r="I16" s="109"/>
      <c r="J16" s="109"/>
      <c r="K16" s="109"/>
      <c r="L16" s="112"/>
      <c r="M16" s="91"/>
      <c r="N16" s="93"/>
      <c r="O16" s="95"/>
      <c r="P16" s="108"/>
      <c r="Q16" s="109"/>
      <c r="R16" s="109"/>
      <c r="S16" s="109"/>
      <c r="T16" s="109"/>
      <c r="U16" s="109"/>
      <c r="V16" s="109"/>
      <c r="W16" s="112"/>
      <c r="X16" s="91"/>
      <c r="Y16" s="93"/>
      <c r="Z16" s="111"/>
      <c r="AA16" s="48"/>
      <c r="AB16" s="105"/>
      <c r="AC16" s="95"/>
      <c r="AD16" s="48"/>
      <c r="AE16" s="105"/>
      <c r="AF16" s="95"/>
      <c r="AG16" s="106"/>
      <c r="AH16" s="107"/>
    </row>
    <row r="17" spans="2:34" ht="15" customHeight="1" thickBot="1" x14ac:dyDescent="0.25">
      <c r="B17" s="98"/>
      <c r="C17" s="38"/>
      <c r="D17" s="14"/>
      <c r="E17" s="108"/>
      <c r="F17" s="109"/>
      <c r="G17" s="109"/>
      <c r="H17" s="109"/>
      <c r="I17" s="109"/>
      <c r="J17" s="109"/>
      <c r="K17" s="109"/>
      <c r="L17" s="112"/>
      <c r="M17" s="90" t="str">
        <f t="shared" ref="M17" si="35">IF(ISNUMBER(SEARCH("*Error*",M$5)),"Enter Weighting",(IF(SUM(E17:L18)=0,"",(E17*E$4)+(F17*F$4)+(G17*G$4)+(H17*H$4)+(I17*I$4)+(J17*J$4)+(K17*K$4)+(L17*I$4))))</f>
        <v/>
      </c>
      <c r="N17" s="92" t="str">
        <f t="shared" ref="N17" si="36">IFERROR(RANK(M17,M$7:M$26,0),"")</f>
        <v/>
      </c>
      <c r="O17" s="94" t="str">
        <f t="shared" ref="O17" si="37">IFERROR(N17*2,"")</f>
        <v/>
      </c>
      <c r="P17" s="108"/>
      <c r="Q17" s="109"/>
      <c r="R17" s="109"/>
      <c r="S17" s="109"/>
      <c r="T17" s="109"/>
      <c r="U17" s="109"/>
      <c r="V17" s="109"/>
      <c r="W17" s="112"/>
      <c r="X17" s="90" t="str">
        <f t="shared" ref="X17" si="38">IF(ISNUMBER(SEARCH("*Error*",X$5)),"Enter Weighting",(IF(SUM(P17:W18)=0,"",(P17*P$4)+(Q17*Q$4)+(R17*R$4)+(S17*S$4)+(T17*T$4)+(U17*U$4)+(V17*V$4)+(W17*T$4))))</f>
        <v/>
      </c>
      <c r="Y17" s="92" t="str">
        <f t="shared" ref="Y17" si="39">IFERROR(RANK(X17,X$7:X$26,0),"")</f>
        <v/>
      </c>
      <c r="Z17" s="110" t="str">
        <f t="shared" ref="Z17" si="40">IFERROR(Y17,"")</f>
        <v/>
      </c>
      <c r="AA17" s="47"/>
      <c r="AB17" s="104" t="str">
        <f t="shared" ref="AB17" si="41">IF(AA17="","",(IF(AA18="","",AA17+AA18)))</f>
        <v/>
      </c>
      <c r="AC17" s="94" t="str">
        <f t="shared" ref="AC17" si="42">IFERROR(RANK(AB17,AB$7:AB$26,1),"")</f>
        <v/>
      </c>
      <c r="AD17" s="47"/>
      <c r="AE17" s="104" t="str">
        <f t="shared" ref="AE17" si="43">IF(AD17="","",(IF(AD18="","",AD17+AD18)))</f>
        <v/>
      </c>
      <c r="AF17" s="94" t="str">
        <f t="shared" ref="AF17" si="44">IFERROR(RANK(AE17,AE$7:AE$26,1),"")</f>
        <v/>
      </c>
      <c r="AG17" s="85" t="str">
        <f t="shared" ref="AG17" si="45">IFERROR(O17+Z17+AC17+AF17,"")</f>
        <v/>
      </c>
      <c r="AH17" s="87" t="str">
        <f t="shared" ref="AH17" si="46">IFERROR(RANK(AG17,AG$7:AG$26,1),"")</f>
        <v/>
      </c>
    </row>
    <row r="18" spans="2:34" ht="15" customHeight="1" thickBot="1" x14ac:dyDescent="0.25">
      <c r="B18" s="99"/>
      <c r="C18" s="39"/>
      <c r="D18" s="15"/>
      <c r="E18" s="108"/>
      <c r="F18" s="109"/>
      <c r="G18" s="109"/>
      <c r="H18" s="109"/>
      <c r="I18" s="109"/>
      <c r="J18" s="109"/>
      <c r="K18" s="109"/>
      <c r="L18" s="112"/>
      <c r="M18" s="91"/>
      <c r="N18" s="93"/>
      <c r="O18" s="95"/>
      <c r="P18" s="108"/>
      <c r="Q18" s="109"/>
      <c r="R18" s="109"/>
      <c r="S18" s="109"/>
      <c r="T18" s="109"/>
      <c r="U18" s="109"/>
      <c r="V18" s="109"/>
      <c r="W18" s="112"/>
      <c r="X18" s="91"/>
      <c r="Y18" s="93"/>
      <c r="Z18" s="111"/>
      <c r="AA18" s="48"/>
      <c r="AB18" s="105"/>
      <c r="AC18" s="95"/>
      <c r="AD18" s="48"/>
      <c r="AE18" s="105"/>
      <c r="AF18" s="95"/>
      <c r="AG18" s="106"/>
      <c r="AH18" s="107"/>
    </row>
    <row r="19" spans="2:34" ht="15" customHeight="1" thickBot="1" x14ac:dyDescent="0.25">
      <c r="B19" s="98"/>
      <c r="C19" s="38"/>
      <c r="D19" s="14"/>
      <c r="E19" s="108"/>
      <c r="F19" s="109"/>
      <c r="G19" s="109"/>
      <c r="H19" s="109"/>
      <c r="I19" s="109"/>
      <c r="J19" s="109"/>
      <c r="K19" s="109"/>
      <c r="L19" s="112"/>
      <c r="M19" s="90" t="str">
        <f t="shared" ref="M19" si="47">IF(ISNUMBER(SEARCH("*Error*",M$5)),"Enter Weighting",(IF(SUM(E19:L20)=0,"",(E19*E$4)+(F19*F$4)+(G19*G$4)+(H19*H$4)+(I19*I$4)+(J19*J$4)+(K19*K$4)+(L19*I$4))))</f>
        <v/>
      </c>
      <c r="N19" s="92" t="str">
        <f t="shared" ref="N19" si="48">IFERROR(RANK(M19,M$7:M$26,0),"")</f>
        <v/>
      </c>
      <c r="O19" s="94" t="str">
        <f t="shared" ref="O19" si="49">IFERROR(N19*2,"")</f>
        <v/>
      </c>
      <c r="P19" s="108"/>
      <c r="Q19" s="109"/>
      <c r="R19" s="109"/>
      <c r="S19" s="109"/>
      <c r="T19" s="109"/>
      <c r="U19" s="109"/>
      <c r="V19" s="109"/>
      <c r="W19" s="112"/>
      <c r="X19" s="90" t="str">
        <f t="shared" ref="X19" si="50">IF(ISNUMBER(SEARCH("*Error*",X$5)),"Enter Weighting",(IF(SUM(P19:W20)=0,"",(P19*P$4)+(Q19*Q$4)+(R19*R$4)+(S19*S$4)+(T19*T$4)+(U19*U$4)+(V19*V$4)+(W19*T$4))))</f>
        <v/>
      </c>
      <c r="Y19" s="92" t="str">
        <f t="shared" ref="Y19" si="51">IFERROR(RANK(X19,X$7:X$26,0),"")</f>
        <v/>
      </c>
      <c r="Z19" s="110" t="str">
        <f t="shared" ref="Z19" si="52">IFERROR(Y19,"")</f>
        <v/>
      </c>
      <c r="AA19" s="47"/>
      <c r="AB19" s="104" t="str">
        <f t="shared" ref="AB19" si="53">IF(AA19="","",(IF(AA20="","",AA19+AA20)))</f>
        <v/>
      </c>
      <c r="AC19" s="94" t="str">
        <f t="shared" ref="AC19" si="54">IFERROR(RANK(AB19,AB$7:AB$26,1),"")</f>
        <v/>
      </c>
      <c r="AD19" s="47"/>
      <c r="AE19" s="104" t="str">
        <f t="shared" ref="AE19" si="55">IF(AD19="","",(IF(AD20="","",AD19+AD20)))</f>
        <v/>
      </c>
      <c r="AF19" s="94" t="str">
        <f t="shared" ref="AF19" si="56">IFERROR(RANK(AE19,AE$7:AE$26,1),"")</f>
        <v/>
      </c>
      <c r="AG19" s="85" t="str">
        <f t="shared" ref="AG19" si="57">IFERROR(O19+Z19+AC19+AF19,"")</f>
        <v/>
      </c>
      <c r="AH19" s="87" t="str">
        <f t="shared" ref="AH19" si="58">IFERROR(RANK(AG19,AG$7:AG$26,1),"")</f>
        <v/>
      </c>
    </row>
    <row r="20" spans="2:34" ht="15" customHeight="1" thickBot="1" x14ac:dyDescent="0.25">
      <c r="B20" s="99"/>
      <c r="C20" s="39"/>
      <c r="D20" s="15"/>
      <c r="E20" s="108"/>
      <c r="F20" s="109"/>
      <c r="G20" s="109"/>
      <c r="H20" s="109"/>
      <c r="I20" s="109"/>
      <c r="J20" s="109"/>
      <c r="K20" s="109"/>
      <c r="L20" s="112"/>
      <c r="M20" s="91"/>
      <c r="N20" s="93"/>
      <c r="O20" s="95"/>
      <c r="P20" s="108"/>
      <c r="Q20" s="109"/>
      <c r="R20" s="109"/>
      <c r="S20" s="109"/>
      <c r="T20" s="109"/>
      <c r="U20" s="109"/>
      <c r="V20" s="109"/>
      <c r="W20" s="112"/>
      <c r="X20" s="91"/>
      <c r="Y20" s="93"/>
      <c r="Z20" s="111"/>
      <c r="AA20" s="48"/>
      <c r="AB20" s="105"/>
      <c r="AC20" s="95"/>
      <c r="AD20" s="48"/>
      <c r="AE20" s="105"/>
      <c r="AF20" s="95"/>
      <c r="AG20" s="106"/>
      <c r="AH20" s="107"/>
    </row>
    <row r="21" spans="2:34" ht="15" customHeight="1" thickBot="1" x14ac:dyDescent="0.25">
      <c r="B21" s="98"/>
      <c r="C21" s="38"/>
      <c r="D21" s="14"/>
      <c r="E21" s="108"/>
      <c r="F21" s="109"/>
      <c r="G21" s="109"/>
      <c r="H21" s="109"/>
      <c r="I21" s="109"/>
      <c r="J21" s="109"/>
      <c r="K21" s="109"/>
      <c r="L21" s="112"/>
      <c r="M21" s="90" t="str">
        <f t="shared" ref="M21" si="59">IF(ISNUMBER(SEARCH("*Error*",M$5)),"Enter Weighting",(IF(SUM(E21:L22)=0,"",(E21*E$4)+(F21*F$4)+(G21*G$4)+(H21*H$4)+(I21*I$4)+(J21*J$4)+(K21*K$4)+(L21*I$4))))</f>
        <v/>
      </c>
      <c r="N21" s="92" t="str">
        <f t="shared" ref="N21" si="60">IFERROR(RANK(M21,M$7:M$26,0),"")</f>
        <v/>
      </c>
      <c r="O21" s="94" t="str">
        <f t="shared" ref="O21" si="61">IFERROR(N21*2,"")</f>
        <v/>
      </c>
      <c r="P21" s="108"/>
      <c r="Q21" s="109"/>
      <c r="R21" s="109"/>
      <c r="S21" s="109"/>
      <c r="T21" s="109"/>
      <c r="U21" s="109"/>
      <c r="V21" s="109"/>
      <c r="W21" s="112"/>
      <c r="X21" s="90" t="str">
        <f t="shared" ref="X21" si="62">IF(ISNUMBER(SEARCH("*Error*",X$5)),"Enter Weighting",(IF(SUM(P21:W22)=0,"",(P21*P$4)+(Q21*Q$4)+(R21*R$4)+(S21*S$4)+(T21*T$4)+(U21*U$4)+(V21*V$4)+(W21*T$4))))</f>
        <v/>
      </c>
      <c r="Y21" s="92" t="str">
        <f t="shared" ref="Y21" si="63">IFERROR(RANK(X21,X$7:X$26,0),"")</f>
        <v/>
      </c>
      <c r="Z21" s="110" t="str">
        <f t="shared" ref="Z21" si="64">IFERROR(Y21,"")</f>
        <v/>
      </c>
      <c r="AA21" s="47"/>
      <c r="AB21" s="104" t="str">
        <f t="shared" ref="AB21" si="65">IF(AA21="","",(IF(AA22="","",AA21+AA22)))</f>
        <v/>
      </c>
      <c r="AC21" s="94" t="str">
        <f t="shared" ref="AC21" si="66">IFERROR(RANK(AB21,AB$7:AB$26,1),"")</f>
        <v/>
      </c>
      <c r="AD21" s="47"/>
      <c r="AE21" s="104" t="str">
        <f t="shared" ref="AE21" si="67">IF(AD21="","",(IF(AD22="","",AD21+AD22)))</f>
        <v/>
      </c>
      <c r="AF21" s="94" t="str">
        <f t="shared" ref="AF21" si="68">IFERROR(RANK(AE21,AE$7:AE$26,1),"")</f>
        <v/>
      </c>
      <c r="AG21" s="85" t="str">
        <f t="shared" ref="AG21" si="69">IFERROR(O21+Z21+AC21+AF21,"")</f>
        <v/>
      </c>
      <c r="AH21" s="87" t="str">
        <f t="shared" ref="AH21" si="70">IFERROR(RANK(AG21,AG$7:AG$26,1),"")</f>
        <v/>
      </c>
    </row>
    <row r="22" spans="2:34" ht="15" customHeight="1" thickBot="1" x14ac:dyDescent="0.25">
      <c r="B22" s="99"/>
      <c r="C22" s="39"/>
      <c r="D22" s="15"/>
      <c r="E22" s="108"/>
      <c r="F22" s="109"/>
      <c r="G22" s="109"/>
      <c r="H22" s="109"/>
      <c r="I22" s="109"/>
      <c r="J22" s="109"/>
      <c r="K22" s="109"/>
      <c r="L22" s="112"/>
      <c r="M22" s="91"/>
      <c r="N22" s="93"/>
      <c r="O22" s="95"/>
      <c r="P22" s="108"/>
      <c r="Q22" s="109"/>
      <c r="R22" s="109"/>
      <c r="S22" s="109"/>
      <c r="T22" s="109"/>
      <c r="U22" s="109"/>
      <c r="V22" s="109"/>
      <c r="W22" s="112"/>
      <c r="X22" s="91"/>
      <c r="Y22" s="93"/>
      <c r="Z22" s="111"/>
      <c r="AA22" s="48"/>
      <c r="AB22" s="105"/>
      <c r="AC22" s="95"/>
      <c r="AD22" s="48"/>
      <c r="AE22" s="105"/>
      <c r="AF22" s="95"/>
      <c r="AG22" s="106"/>
      <c r="AH22" s="107"/>
    </row>
    <row r="23" spans="2:34" ht="15" customHeight="1" thickBot="1" x14ac:dyDescent="0.25">
      <c r="B23" s="98"/>
      <c r="C23" s="38"/>
      <c r="D23" s="14"/>
      <c r="E23" s="108"/>
      <c r="F23" s="109"/>
      <c r="G23" s="109"/>
      <c r="H23" s="109"/>
      <c r="I23" s="109"/>
      <c r="J23" s="109"/>
      <c r="K23" s="109"/>
      <c r="L23" s="112"/>
      <c r="M23" s="90" t="str">
        <f t="shared" ref="M23" si="71">IF(ISNUMBER(SEARCH("*Error*",M$5)),"Enter Weighting",(IF(SUM(E23:L24)=0,"",(E23*E$4)+(F23*F$4)+(G23*G$4)+(H23*H$4)+(I23*I$4)+(J23*J$4)+(K23*K$4)+(L23*I$4))))</f>
        <v/>
      </c>
      <c r="N23" s="92" t="str">
        <f t="shared" ref="N23" si="72">IFERROR(RANK(M23,M$7:M$26,0),"")</f>
        <v/>
      </c>
      <c r="O23" s="94" t="str">
        <f t="shared" ref="O23" si="73">IFERROR(N23*2,"")</f>
        <v/>
      </c>
      <c r="P23" s="108"/>
      <c r="Q23" s="109"/>
      <c r="R23" s="109"/>
      <c r="S23" s="109"/>
      <c r="T23" s="109"/>
      <c r="U23" s="109"/>
      <c r="V23" s="109"/>
      <c r="W23" s="112"/>
      <c r="X23" s="90" t="str">
        <f t="shared" ref="X23" si="74">IF(ISNUMBER(SEARCH("*Error*",X$5)),"Enter Weighting",(IF(SUM(P23:W24)=0,"",(P23*P$4)+(Q23*Q$4)+(R23*R$4)+(S23*S$4)+(T23*T$4)+(U23*U$4)+(V23*V$4)+(W23*T$4))))</f>
        <v/>
      </c>
      <c r="Y23" s="92" t="str">
        <f t="shared" ref="Y23" si="75">IFERROR(RANK(X23,X$7:X$26,0),"")</f>
        <v/>
      </c>
      <c r="Z23" s="110" t="str">
        <f t="shared" ref="Z23" si="76">IFERROR(Y23,"")</f>
        <v/>
      </c>
      <c r="AA23" s="47"/>
      <c r="AB23" s="104" t="str">
        <f t="shared" ref="AB23" si="77">IF(AA23="","",(IF(AA24="","",AA23+AA24)))</f>
        <v/>
      </c>
      <c r="AC23" s="94" t="str">
        <f t="shared" ref="AC23" si="78">IFERROR(RANK(AB23,AB$7:AB$26,1),"")</f>
        <v/>
      </c>
      <c r="AD23" s="47"/>
      <c r="AE23" s="104" t="str">
        <f t="shared" ref="AE23" si="79">IF(AD23="","",(IF(AD24="","",AD23+AD24)))</f>
        <v/>
      </c>
      <c r="AF23" s="94" t="str">
        <f t="shared" ref="AF23" si="80">IFERROR(RANK(AE23,AE$7:AE$26,1),"")</f>
        <v/>
      </c>
      <c r="AG23" s="85" t="str">
        <f t="shared" ref="AG23" si="81">IFERROR(O23+Z23+AC23+AF23,"")</f>
        <v/>
      </c>
      <c r="AH23" s="87" t="str">
        <f t="shared" ref="AH23" si="82">IFERROR(RANK(AG23,AG$7:AG$26,1),"")</f>
        <v/>
      </c>
    </row>
    <row r="24" spans="2:34" ht="15" customHeight="1" thickBot="1" x14ac:dyDescent="0.25">
      <c r="B24" s="99"/>
      <c r="C24" s="39"/>
      <c r="D24" s="15"/>
      <c r="E24" s="108"/>
      <c r="F24" s="109"/>
      <c r="G24" s="109"/>
      <c r="H24" s="109"/>
      <c r="I24" s="109"/>
      <c r="J24" s="109"/>
      <c r="K24" s="109"/>
      <c r="L24" s="112"/>
      <c r="M24" s="91"/>
      <c r="N24" s="93"/>
      <c r="O24" s="95"/>
      <c r="P24" s="108"/>
      <c r="Q24" s="109"/>
      <c r="R24" s="109"/>
      <c r="S24" s="109"/>
      <c r="T24" s="109"/>
      <c r="U24" s="109"/>
      <c r="V24" s="109"/>
      <c r="W24" s="112"/>
      <c r="X24" s="91"/>
      <c r="Y24" s="93"/>
      <c r="Z24" s="111"/>
      <c r="AA24" s="48"/>
      <c r="AB24" s="105"/>
      <c r="AC24" s="95"/>
      <c r="AD24" s="48"/>
      <c r="AE24" s="105"/>
      <c r="AF24" s="95"/>
      <c r="AG24" s="106"/>
      <c r="AH24" s="107"/>
    </row>
    <row r="25" spans="2:34" ht="15" customHeight="1" thickBot="1" x14ac:dyDescent="0.25">
      <c r="B25" s="98"/>
      <c r="C25" s="38"/>
      <c r="D25" s="14"/>
      <c r="E25" s="108"/>
      <c r="F25" s="109"/>
      <c r="G25" s="109"/>
      <c r="H25" s="109"/>
      <c r="I25" s="109"/>
      <c r="J25" s="109"/>
      <c r="K25" s="109"/>
      <c r="L25" s="112"/>
      <c r="M25" s="90" t="str">
        <f t="shared" ref="M25" si="83">IF(ISNUMBER(SEARCH("*Error*",M$5)),"Enter Weighting",(IF(SUM(E25:L26)=0,"",(E25*E$4)+(F25*F$4)+(G25*G$4)+(H25*H$4)+(I25*I$4)+(J25*J$4)+(K25*K$4)+(L25*I$4))))</f>
        <v/>
      </c>
      <c r="N25" s="92" t="str">
        <f t="shared" ref="N25" si="84">IFERROR(RANK(M25,M$7:M$26,0),"")</f>
        <v/>
      </c>
      <c r="O25" s="94" t="str">
        <f t="shared" ref="O25" si="85">IFERROR(N25*2,"")</f>
        <v/>
      </c>
      <c r="P25" s="108"/>
      <c r="Q25" s="109"/>
      <c r="R25" s="109"/>
      <c r="S25" s="109"/>
      <c r="T25" s="109"/>
      <c r="U25" s="109"/>
      <c r="V25" s="109"/>
      <c r="W25" s="112"/>
      <c r="X25" s="90" t="str">
        <f t="shared" ref="X25" si="86">IF(ISNUMBER(SEARCH("*Error*",X$5)),"Enter Weighting",(IF(SUM(P25:W26)=0,"",(P25*P$4)+(Q25*Q$4)+(R25*R$4)+(S25*S$4)+(T25*T$4)+(U25*U$4)+(V25*V$4)+(W25*T$4))))</f>
        <v/>
      </c>
      <c r="Y25" s="92" t="str">
        <f t="shared" ref="Y25" si="87">IFERROR(RANK(X25,X$7:X$26,0),"")</f>
        <v/>
      </c>
      <c r="Z25" s="110" t="str">
        <f t="shared" ref="Z25" si="88">IFERROR(Y25,"")</f>
        <v/>
      </c>
      <c r="AA25" s="47"/>
      <c r="AB25" s="104" t="str">
        <f t="shared" ref="AB25" si="89">IF(AA25="","",(IF(AA26="","",AA25+AA26)))</f>
        <v/>
      </c>
      <c r="AC25" s="94" t="str">
        <f t="shared" ref="AC25" si="90">IFERROR(RANK(AB25,AB$7:AB$26,1),"")</f>
        <v/>
      </c>
      <c r="AD25" s="47"/>
      <c r="AE25" s="104" t="str">
        <f t="shared" ref="AE25" si="91">IF(AD25="","",(IF(AD26="","",AD25+AD26)))</f>
        <v/>
      </c>
      <c r="AF25" s="94" t="str">
        <f t="shared" ref="AF25" si="92">IFERROR(RANK(AE25,AE$7:AE$26,1),"")</f>
        <v/>
      </c>
      <c r="AG25" s="85" t="str">
        <f t="shared" ref="AG25" si="93">IFERROR(O25+Z25+AC25+AF25,"")</f>
        <v/>
      </c>
      <c r="AH25" s="87" t="str">
        <f t="shared" ref="AH25" si="94">IFERROR(RANK(AG25,AG$7:AG$26,1),"")</f>
        <v/>
      </c>
    </row>
    <row r="26" spans="2:34" ht="15" customHeight="1" thickBot="1" x14ac:dyDescent="0.25">
      <c r="B26" s="99"/>
      <c r="C26" s="39"/>
      <c r="D26" s="15"/>
      <c r="E26" s="108"/>
      <c r="F26" s="109"/>
      <c r="G26" s="109"/>
      <c r="H26" s="109"/>
      <c r="I26" s="109"/>
      <c r="J26" s="109"/>
      <c r="K26" s="109"/>
      <c r="L26" s="112"/>
      <c r="M26" s="91"/>
      <c r="N26" s="93"/>
      <c r="O26" s="95"/>
      <c r="P26" s="108"/>
      <c r="Q26" s="109"/>
      <c r="R26" s="109"/>
      <c r="S26" s="109"/>
      <c r="T26" s="109"/>
      <c r="U26" s="109"/>
      <c r="V26" s="109"/>
      <c r="W26" s="112"/>
      <c r="X26" s="91"/>
      <c r="Y26" s="93"/>
      <c r="Z26" s="111"/>
      <c r="AA26" s="48"/>
      <c r="AB26" s="105"/>
      <c r="AC26" s="95"/>
      <c r="AD26" s="48"/>
      <c r="AE26" s="105"/>
      <c r="AF26" s="95"/>
      <c r="AG26" s="106"/>
      <c r="AH26" s="107"/>
    </row>
    <row r="27" spans="2:34" ht="15" customHeight="1" x14ac:dyDescent="0.2"/>
    <row r="33" spans="3:3" x14ac:dyDescent="0.2">
      <c r="C33" s="11"/>
    </row>
    <row r="34" spans="3:3" x14ac:dyDescent="0.2">
      <c r="C34" s="12" t="s">
        <v>46</v>
      </c>
    </row>
    <row r="35" spans="3:3" x14ac:dyDescent="0.2">
      <c r="C35" s="12" t="s">
        <v>16</v>
      </c>
    </row>
    <row r="36" spans="3:3" x14ac:dyDescent="0.2">
      <c r="C36" s="12" t="s">
        <v>47</v>
      </c>
    </row>
    <row r="37" spans="3:3" x14ac:dyDescent="0.2">
      <c r="C37" s="12" t="s">
        <v>17</v>
      </c>
    </row>
    <row r="38" spans="3:3" x14ac:dyDescent="0.2">
      <c r="C38" s="12" t="s">
        <v>18</v>
      </c>
    </row>
    <row r="39" spans="3:3" x14ac:dyDescent="0.2">
      <c r="C39" s="12" t="s">
        <v>19</v>
      </c>
    </row>
    <row r="40" spans="3:3" x14ac:dyDescent="0.2">
      <c r="C40" s="12" t="s">
        <v>20</v>
      </c>
    </row>
    <row r="41" spans="3:3" x14ac:dyDescent="0.2">
      <c r="C41" s="12" t="s">
        <v>21</v>
      </c>
    </row>
    <row r="42" spans="3:3" x14ac:dyDescent="0.2">
      <c r="C42" s="12" t="s">
        <v>22</v>
      </c>
    </row>
    <row r="43" spans="3:3" x14ac:dyDescent="0.2">
      <c r="C43" s="12" t="s">
        <v>48</v>
      </c>
    </row>
    <row r="44" spans="3:3" x14ac:dyDescent="0.2">
      <c r="C44" s="12" t="s">
        <v>49</v>
      </c>
    </row>
    <row r="45" spans="3:3" x14ac:dyDescent="0.2">
      <c r="C45" s="12" t="s">
        <v>23</v>
      </c>
    </row>
    <row r="46" spans="3:3" x14ac:dyDescent="0.2">
      <c r="C46" s="12" t="s">
        <v>24</v>
      </c>
    </row>
    <row r="47" spans="3:3" x14ac:dyDescent="0.2">
      <c r="C47" s="12" t="s">
        <v>25</v>
      </c>
    </row>
    <row r="48" spans="3:3" x14ac:dyDescent="0.2">
      <c r="C48" s="12" t="s">
        <v>26</v>
      </c>
    </row>
    <row r="49" spans="3:3" x14ac:dyDescent="0.2">
      <c r="C49" s="12" t="s">
        <v>27</v>
      </c>
    </row>
    <row r="50" spans="3:3" x14ac:dyDescent="0.2">
      <c r="C50" s="12" t="s">
        <v>28</v>
      </c>
    </row>
    <row r="51" spans="3:3" x14ac:dyDescent="0.2">
      <c r="C51" s="12" t="s">
        <v>50</v>
      </c>
    </row>
    <row r="52" spans="3:3" x14ac:dyDescent="0.2">
      <c r="C52" s="12" t="s">
        <v>29</v>
      </c>
    </row>
    <row r="53" spans="3:3" x14ac:dyDescent="0.2">
      <c r="C53" s="12" t="s">
        <v>30</v>
      </c>
    </row>
    <row r="54" spans="3:3" x14ac:dyDescent="0.2">
      <c r="C54" s="12" t="s">
        <v>31</v>
      </c>
    </row>
    <row r="55" spans="3:3" x14ac:dyDescent="0.2">
      <c r="C55" s="12" t="s">
        <v>32</v>
      </c>
    </row>
    <row r="56" spans="3:3" x14ac:dyDescent="0.2">
      <c r="C56" s="12" t="s">
        <v>33</v>
      </c>
    </row>
    <row r="57" spans="3:3" x14ac:dyDescent="0.2">
      <c r="C57" s="12" t="s">
        <v>51</v>
      </c>
    </row>
    <row r="58" spans="3:3" x14ac:dyDescent="0.2">
      <c r="C58" s="12" t="s">
        <v>52</v>
      </c>
    </row>
    <row r="59" spans="3:3" x14ac:dyDescent="0.2">
      <c r="C59" s="12" t="s">
        <v>53</v>
      </c>
    </row>
    <row r="60" spans="3:3" x14ac:dyDescent="0.2">
      <c r="C60" s="12" t="s">
        <v>54</v>
      </c>
    </row>
    <row r="61" spans="3:3" x14ac:dyDescent="0.2">
      <c r="C61" s="12" t="s">
        <v>34</v>
      </c>
    </row>
    <row r="62" spans="3:3" x14ac:dyDescent="0.2">
      <c r="C62" s="12" t="s">
        <v>35</v>
      </c>
    </row>
    <row r="63" spans="3:3" x14ac:dyDescent="0.2">
      <c r="C63" s="12" t="s">
        <v>55</v>
      </c>
    </row>
    <row r="64" spans="3:3" x14ac:dyDescent="0.2">
      <c r="C64" s="12" t="s">
        <v>36</v>
      </c>
    </row>
    <row r="65" spans="3:3" x14ac:dyDescent="0.2">
      <c r="C65" s="12" t="s">
        <v>37</v>
      </c>
    </row>
    <row r="66" spans="3:3" x14ac:dyDescent="0.2">
      <c r="C66" s="12" t="s">
        <v>38</v>
      </c>
    </row>
    <row r="67" spans="3:3" x14ac:dyDescent="0.2">
      <c r="C67" s="12" t="s">
        <v>56</v>
      </c>
    </row>
    <row r="68" spans="3:3" x14ac:dyDescent="0.2">
      <c r="C68" s="12" t="s">
        <v>39</v>
      </c>
    </row>
    <row r="69" spans="3:3" x14ac:dyDescent="0.2">
      <c r="C69" s="12" t="s">
        <v>40</v>
      </c>
    </row>
    <row r="70" spans="3:3" x14ac:dyDescent="0.2">
      <c r="C70" s="12" t="s">
        <v>57</v>
      </c>
    </row>
    <row r="71" spans="3:3" x14ac:dyDescent="0.2">
      <c r="C71" s="12" t="s">
        <v>41</v>
      </c>
    </row>
    <row r="72" spans="3:3" x14ac:dyDescent="0.2">
      <c r="C72" s="12" t="s">
        <v>42</v>
      </c>
    </row>
    <row r="73" spans="3:3" x14ac:dyDescent="0.2">
      <c r="C73" s="12" t="s">
        <v>58</v>
      </c>
    </row>
    <row r="74" spans="3:3" x14ac:dyDescent="0.2">
      <c r="C74" s="12" t="s">
        <v>59</v>
      </c>
    </row>
    <row r="75" spans="3:3" x14ac:dyDescent="0.2">
      <c r="C75" s="12" t="s">
        <v>43</v>
      </c>
    </row>
    <row r="76" spans="3:3" x14ac:dyDescent="0.2">
      <c r="C76" s="12" t="s">
        <v>60</v>
      </c>
    </row>
    <row r="77" spans="3:3" x14ac:dyDescent="0.2">
      <c r="C77" s="12" t="s">
        <v>44</v>
      </c>
    </row>
    <row r="78" spans="3:3" x14ac:dyDescent="0.2">
      <c r="C78" s="12" t="s">
        <v>61</v>
      </c>
    </row>
    <row r="79" spans="3:3" x14ac:dyDescent="0.2">
      <c r="C79" s="12" t="s">
        <v>62</v>
      </c>
    </row>
    <row r="80" spans="3:3" x14ac:dyDescent="0.2">
      <c r="C80" s="12" t="s">
        <v>63</v>
      </c>
    </row>
    <row r="81" spans="3:3" x14ac:dyDescent="0.2">
      <c r="C81" s="12" t="s">
        <v>64</v>
      </c>
    </row>
    <row r="82" spans="3:3" x14ac:dyDescent="0.2">
      <c r="C82" s="12" t="s">
        <v>65</v>
      </c>
    </row>
    <row r="83" spans="3:3" x14ac:dyDescent="0.2">
      <c r="C83" s="12" t="s">
        <v>45</v>
      </c>
    </row>
    <row r="84" spans="3:3" x14ac:dyDescent="0.2">
      <c r="C84" s="12" t="s">
        <v>66</v>
      </c>
    </row>
    <row r="85" spans="3:3" x14ac:dyDescent="0.2">
      <c r="C85" s="12" t="s">
        <v>67</v>
      </c>
    </row>
  </sheetData>
  <sheetProtection selectLockedCells="1"/>
  <mergeCells count="316">
    <mergeCell ref="AB25:AB26"/>
    <mergeCell ref="AC25:AC26"/>
    <mergeCell ref="AE25:AE26"/>
    <mergeCell ref="AF25:AF26"/>
    <mergeCell ref="AG25:AG26"/>
    <mergeCell ref="AH25:AH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C23:AC24"/>
    <mergeCell ref="AE23:AE24"/>
    <mergeCell ref="AF23:AF24"/>
    <mergeCell ref="AG23:AG24"/>
    <mergeCell ref="AH23:AH24"/>
    <mergeCell ref="B25:B26"/>
    <mergeCell ref="E25:E26"/>
    <mergeCell ref="F25:F26"/>
    <mergeCell ref="G25:G26"/>
    <mergeCell ref="H25:H26"/>
    <mergeCell ref="V23:V24"/>
    <mergeCell ref="W23:W24"/>
    <mergeCell ref="X23:X24"/>
    <mergeCell ref="Y23:Y24"/>
    <mergeCell ref="Z23:Z24"/>
    <mergeCell ref="AB23:AB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23:B24"/>
    <mergeCell ref="E23:E24"/>
    <mergeCell ref="F23:F24"/>
    <mergeCell ref="G23:G24"/>
    <mergeCell ref="H23:H24"/>
    <mergeCell ref="I23:I24"/>
    <mergeCell ref="AB21:AB22"/>
    <mergeCell ref="AC21:AC22"/>
    <mergeCell ref="AE21:AE22"/>
    <mergeCell ref="AF21:AF22"/>
    <mergeCell ref="AG21:AG22"/>
    <mergeCell ref="AH21:AH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C19:AC20"/>
    <mergeCell ref="AE19:AE20"/>
    <mergeCell ref="AF19:AF20"/>
    <mergeCell ref="AG19:AG20"/>
    <mergeCell ref="AH19:AH20"/>
    <mergeCell ref="B21:B22"/>
    <mergeCell ref="E21:E22"/>
    <mergeCell ref="F21:F22"/>
    <mergeCell ref="G21:G22"/>
    <mergeCell ref="H21:H22"/>
    <mergeCell ref="V19:V20"/>
    <mergeCell ref="W19:W20"/>
    <mergeCell ref="X19:X20"/>
    <mergeCell ref="Y19:Y20"/>
    <mergeCell ref="Z19:Z20"/>
    <mergeCell ref="AB19:AB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E19:E20"/>
    <mergeCell ref="F19:F20"/>
    <mergeCell ref="G19:G20"/>
    <mergeCell ref="H19:H20"/>
    <mergeCell ref="I19:I20"/>
    <mergeCell ref="AB17:AB18"/>
    <mergeCell ref="AC17:AC18"/>
    <mergeCell ref="AE17:AE18"/>
    <mergeCell ref="AF17:AF18"/>
    <mergeCell ref="AG17:AG18"/>
    <mergeCell ref="AH17:AH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C15:AC16"/>
    <mergeCell ref="AE15:AE16"/>
    <mergeCell ref="AF15:AF16"/>
    <mergeCell ref="AG15:AG16"/>
    <mergeCell ref="AH15:AH16"/>
    <mergeCell ref="B17:B18"/>
    <mergeCell ref="E17:E18"/>
    <mergeCell ref="F17:F18"/>
    <mergeCell ref="G17:G18"/>
    <mergeCell ref="H17:H18"/>
    <mergeCell ref="V15:V16"/>
    <mergeCell ref="W15:W16"/>
    <mergeCell ref="X15:X16"/>
    <mergeCell ref="Y15:Y16"/>
    <mergeCell ref="Z15:Z16"/>
    <mergeCell ref="AB15:AB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B15:B16"/>
    <mergeCell ref="E15:E16"/>
    <mergeCell ref="F15:F16"/>
    <mergeCell ref="G15:G16"/>
    <mergeCell ref="H15:H16"/>
    <mergeCell ref="I15:I16"/>
    <mergeCell ref="AB13:AB14"/>
    <mergeCell ref="AC13:AC14"/>
    <mergeCell ref="AE13:AE14"/>
    <mergeCell ref="AF13:AF14"/>
    <mergeCell ref="AG13:AG14"/>
    <mergeCell ref="AH13:AH14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AC11:AC12"/>
    <mergeCell ref="AE11:AE12"/>
    <mergeCell ref="AF11:AF12"/>
    <mergeCell ref="AG11:AG12"/>
    <mergeCell ref="AH11:AH12"/>
    <mergeCell ref="B13:B14"/>
    <mergeCell ref="E13:E14"/>
    <mergeCell ref="F13:F14"/>
    <mergeCell ref="G13:G14"/>
    <mergeCell ref="H13:H14"/>
    <mergeCell ref="V11:V12"/>
    <mergeCell ref="W11:W12"/>
    <mergeCell ref="X11:X12"/>
    <mergeCell ref="Y11:Y12"/>
    <mergeCell ref="Z11:Z12"/>
    <mergeCell ref="AB11:AB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B11:B12"/>
    <mergeCell ref="E11:E12"/>
    <mergeCell ref="F11:F12"/>
    <mergeCell ref="G11:G12"/>
    <mergeCell ref="H11:H12"/>
    <mergeCell ref="I11:I12"/>
    <mergeCell ref="AB9:AB10"/>
    <mergeCell ref="AC9:AC10"/>
    <mergeCell ref="AE9:AE10"/>
    <mergeCell ref="AF9:AF10"/>
    <mergeCell ref="AG9:AG10"/>
    <mergeCell ref="AH9:AH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C7:AC8"/>
    <mergeCell ref="AE7:AE8"/>
    <mergeCell ref="AF7:AF8"/>
    <mergeCell ref="AG7:AG8"/>
    <mergeCell ref="AH7:AH8"/>
    <mergeCell ref="B9:B10"/>
    <mergeCell ref="E9:E10"/>
    <mergeCell ref="F9:F10"/>
    <mergeCell ref="G9:G10"/>
    <mergeCell ref="H9:H10"/>
    <mergeCell ref="V7:V8"/>
    <mergeCell ref="W7:W8"/>
    <mergeCell ref="X7:X8"/>
    <mergeCell ref="Y7:Y8"/>
    <mergeCell ref="Z7:Z8"/>
    <mergeCell ref="AB7:AB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T5:T6"/>
    <mergeCell ref="U5:U6"/>
    <mergeCell ref="V5:V6"/>
    <mergeCell ref="W5:W6"/>
    <mergeCell ref="B7:B8"/>
    <mergeCell ref="E7:E8"/>
    <mergeCell ref="F7:F8"/>
    <mergeCell ref="G7:G8"/>
    <mergeCell ref="H7:H8"/>
    <mergeCell ref="I7:I8"/>
    <mergeCell ref="K5:K6"/>
    <mergeCell ref="L5:L6"/>
    <mergeCell ref="P5:P6"/>
    <mergeCell ref="Q5:Q6"/>
    <mergeCell ref="R5:R6"/>
    <mergeCell ref="S5:S6"/>
    <mergeCell ref="AD3:AF3"/>
    <mergeCell ref="AG3:AH3"/>
    <mergeCell ref="B5:B6"/>
    <mergeCell ref="D5:D6"/>
    <mergeCell ref="E5:E6"/>
    <mergeCell ref="F5:F6"/>
    <mergeCell ref="G5:G6"/>
    <mergeCell ref="H5:H6"/>
    <mergeCell ref="I5:I6"/>
    <mergeCell ref="J5:J6"/>
    <mergeCell ref="B2:D3"/>
    <mergeCell ref="E2:O2"/>
    <mergeCell ref="P2:Z2"/>
    <mergeCell ref="M3:O3"/>
    <mergeCell ref="X3:Z3"/>
    <mergeCell ref="AA3:AC3"/>
  </mergeCells>
  <conditionalFormatting sqref="E7:E26">
    <cfRule type="expression" dxfId="113" priority="14">
      <formula>E$4=""</formula>
    </cfRule>
  </conditionalFormatting>
  <conditionalFormatting sqref="F7:L26">
    <cfRule type="expression" dxfId="112" priority="13">
      <formula>F$4=""</formula>
    </cfRule>
  </conditionalFormatting>
  <conditionalFormatting sqref="P7:P26">
    <cfRule type="expression" dxfId="111" priority="12">
      <formula>P$4=""</formula>
    </cfRule>
  </conditionalFormatting>
  <conditionalFormatting sqref="Q7:W26">
    <cfRule type="expression" dxfId="110" priority="11">
      <formula>Q$4=""</formula>
    </cfRule>
  </conditionalFormatting>
  <conditionalFormatting sqref="D7 D9 D11 D13 D15 D17 D19 D21 D23 D25">
    <cfRule type="expression" dxfId="109" priority="10">
      <formula>$AH7=1</formula>
    </cfRule>
  </conditionalFormatting>
  <conditionalFormatting sqref="D8 D10 D12 D14 D16 D18 D20 D22 D24 D26">
    <cfRule type="expression" dxfId="108" priority="9">
      <formula>$AH7=1</formula>
    </cfRule>
  </conditionalFormatting>
  <conditionalFormatting sqref="D9 D11 D13 D15 D17 D19 D21 D23 D25">
    <cfRule type="expression" dxfId="107" priority="8">
      <formula>$AH9=1</formula>
    </cfRule>
  </conditionalFormatting>
  <conditionalFormatting sqref="D10 D12 D14 D16 D18 D20 D22 D24 D26">
    <cfRule type="expression" dxfId="106" priority="7">
      <formula>$AH9=1</formula>
    </cfRule>
  </conditionalFormatting>
  <conditionalFormatting sqref="M7:M26">
    <cfRule type="cellIs" dxfId="105" priority="6" operator="equal">
      <formula>"Enter Weighting"</formula>
    </cfRule>
  </conditionalFormatting>
  <conditionalFormatting sqref="X7:X26">
    <cfRule type="cellIs" dxfId="104" priority="5" operator="equal">
      <formula>"Enter Weighting"</formula>
    </cfRule>
  </conditionalFormatting>
  <conditionalFormatting sqref="C9 C7 C11 C13 C15 C17 C19 C21 C23 C25">
    <cfRule type="expression" dxfId="103" priority="4">
      <formula>$AH7=1</formula>
    </cfRule>
  </conditionalFormatting>
  <conditionalFormatting sqref="C10 C8 C12 C14 C16 C18 C20 C22 C24 C26">
    <cfRule type="expression" dxfId="102" priority="3">
      <formula>$AH7=1</formula>
    </cfRule>
  </conditionalFormatting>
  <conditionalFormatting sqref="D12">
    <cfRule type="expression" dxfId="101" priority="2">
      <formula>$AH12=1</formula>
    </cfRule>
  </conditionalFormatting>
  <conditionalFormatting sqref="D13">
    <cfRule type="expression" dxfId="100" priority="1">
      <formula>$AH12=1</formula>
    </cfRule>
  </conditionalFormatting>
  <dataValidations count="1">
    <dataValidation type="list" allowBlank="1" showInputMessage="1" promptTitle="Slect Branch" sqref="C8 C10 C12 C14 C16 C18 C20 C22 C24 C26">
      <formula1>$C$34:$C$85</formula1>
    </dataValidation>
  </dataValidations>
  <pageMargins left="0.39370078740157483" right="0.39370078740157483" top="0.39370078740157483" bottom="0.39370078740157483" header="0.51181102362204722" footer="0.51181102362204722"/>
  <pageSetup paperSize="9" scale="60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H85"/>
  <sheetViews>
    <sheetView zoomScaleNormal="100" workbookViewId="0">
      <pane xSplit="4" ySplit="4" topLeftCell="Y5" activePane="bottomRight" state="frozen"/>
      <selection pane="topRight" activeCell="E1" sqref="E1"/>
      <selection pane="bottomLeft" activeCell="A5" sqref="A5"/>
      <selection pane="bottomRight" activeCell="AA7" sqref="AA7"/>
    </sheetView>
  </sheetViews>
  <sheetFormatPr defaultRowHeight="12.75" x14ac:dyDescent="0.2"/>
  <cols>
    <col min="1" max="1" width="3.140625" customWidth="1"/>
    <col min="2" max="2" width="6.7109375" style="1" customWidth="1"/>
    <col min="3" max="3" width="21.140625" style="1" customWidth="1"/>
    <col min="4" max="4" width="27.7109375" style="13" customWidth="1"/>
    <col min="5" max="11" width="4.140625" customWidth="1"/>
    <col min="12" max="12" width="4.28515625" customWidth="1"/>
    <col min="13" max="13" width="6.7109375" customWidth="1"/>
    <col min="14" max="14" width="7.7109375" customWidth="1"/>
    <col min="15" max="15" width="6.85546875" customWidth="1"/>
    <col min="16" max="22" width="4.140625" customWidth="1"/>
    <col min="23" max="23" width="4.28515625" customWidth="1"/>
    <col min="24" max="24" width="6.85546875" customWidth="1"/>
    <col min="25" max="25" width="7.7109375" customWidth="1"/>
    <col min="26" max="26" width="6.85546875" customWidth="1"/>
    <col min="27" max="27" width="11.85546875" style="9" customWidth="1"/>
    <col min="28" max="28" width="11.42578125" customWidth="1"/>
    <col min="29" max="29" width="8.140625" customWidth="1"/>
    <col min="30" max="30" width="11.85546875" customWidth="1"/>
    <col min="31" max="31" width="10.140625" customWidth="1"/>
    <col min="32" max="32" width="8.140625" customWidth="1"/>
    <col min="33" max="33" width="7.85546875" style="9" customWidth="1"/>
    <col min="34" max="34" width="8.85546875" style="9" customWidth="1"/>
  </cols>
  <sheetData>
    <row r="1" spans="2:34" ht="13.5" thickBot="1" x14ac:dyDescent="0.25"/>
    <row r="2" spans="2:34" s="2" customFormat="1" ht="16.5" thickBot="1" x14ac:dyDescent="0.25">
      <c r="B2" s="74" t="str">
        <f ca="1">'Set Up'!D6&amp;"         "&amp;MID(CELL("Filename",A1),FIND("]",CELL("Filename",A1))+1,255)&amp;"                                     "&amp;'Set Up'!D8</f>
        <v xml:space="preserve">         Senior Girls                                     </v>
      </c>
      <c r="C2" s="74"/>
      <c r="D2" s="75"/>
      <c r="E2" s="76" t="s">
        <v>1</v>
      </c>
      <c r="F2" s="77"/>
      <c r="G2" s="77"/>
      <c r="H2" s="77"/>
      <c r="I2" s="77"/>
      <c r="J2" s="77"/>
      <c r="K2" s="77"/>
      <c r="L2" s="77"/>
      <c r="M2" s="77"/>
      <c r="N2" s="77"/>
      <c r="O2" s="78"/>
      <c r="P2" s="79" t="s">
        <v>2</v>
      </c>
      <c r="Q2" s="80"/>
      <c r="R2" s="80"/>
      <c r="S2" s="80"/>
      <c r="T2" s="80"/>
      <c r="U2" s="80"/>
      <c r="V2" s="80"/>
      <c r="W2" s="80"/>
      <c r="X2" s="80"/>
      <c r="Y2" s="80"/>
      <c r="Z2" s="81"/>
      <c r="AA2" s="10"/>
      <c r="AB2" s="4"/>
      <c r="AC2" s="4"/>
      <c r="AD2" s="4"/>
      <c r="AE2" s="4"/>
      <c r="AF2" s="4"/>
      <c r="AG2" s="3"/>
      <c r="AH2" s="3"/>
    </row>
    <row r="3" spans="2:34" s="2" customFormat="1" ht="169.5" customHeight="1" thickBot="1" x14ac:dyDescent="0.25">
      <c r="B3" s="74"/>
      <c r="C3" s="74"/>
      <c r="D3" s="75"/>
      <c r="E3" s="30"/>
      <c r="F3" s="31"/>
      <c r="G3" s="31"/>
      <c r="H3" s="31"/>
      <c r="I3" s="31"/>
      <c r="J3" s="31"/>
      <c r="K3" s="31"/>
      <c r="L3" s="32"/>
      <c r="M3" s="82" t="s">
        <v>15</v>
      </c>
      <c r="N3" s="83"/>
      <c r="O3" s="84"/>
      <c r="P3" s="30"/>
      <c r="Q3" s="31"/>
      <c r="R3" s="31"/>
      <c r="S3" s="31"/>
      <c r="T3" s="31"/>
      <c r="U3" s="31"/>
      <c r="V3" s="31"/>
      <c r="W3" s="32"/>
      <c r="X3" s="82" t="s">
        <v>15</v>
      </c>
      <c r="Y3" s="83"/>
      <c r="Z3" s="84"/>
      <c r="AA3" s="85" t="s">
        <v>3</v>
      </c>
      <c r="AB3" s="86"/>
      <c r="AC3" s="87"/>
      <c r="AD3" s="61" t="s">
        <v>4</v>
      </c>
      <c r="AE3" s="62"/>
      <c r="AF3" s="63"/>
      <c r="AG3" s="64" t="s">
        <v>5</v>
      </c>
      <c r="AH3" s="65"/>
    </row>
    <row r="4" spans="2:34" s="7" customFormat="1" ht="18.75" customHeight="1" thickBot="1" x14ac:dyDescent="0.25">
      <c r="B4" s="8">
        <f>(COUNTA(D7:D26))/2</f>
        <v>1</v>
      </c>
      <c r="C4" s="5"/>
      <c r="D4" s="6" t="s">
        <v>13</v>
      </c>
      <c r="E4" s="33"/>
      <c r="F4" s="34"/>
      <c r="G4" s="34"/>
      <c r="H4" s="34"/>
      <c r="I4" s="34"/>
      <c r="J4" s="34"/>
      <c r="K4" s="34"/>
      <c r="L4" s="35"/>
      <c r="M4" s="40" t="s">
        <v>8</v>
      </c>
      <c r="N4" s="41" t="s">
        <v>6</v>
      </c>
      <c r="O4" s="42" t="s">
        <v>7</v>
      </c>
      <c r="P4" s="33"/>
      <c r="Q4" s="34"/>
      <c r="R4" s="34"/>
      <c r="S4" s="34"/>
      <c r="T4" s="34"/>
      <c r="U4" s="34"/>
      <c r="V4" s="34"/>
      <c r="W4" s="35"/>
      <c r="X4" s="40" t="s">
        <v>8</v>
      </c>
      <c r="Y4" s="41" t="s">
        <v>6</v>
      </c>
      <c r="Z4" s="42" t="s">
        <v>7</v>
      </c>
      <c r="AA4" s="43" t="s">
        <v>9</v>
      </c>
      <c r="AB4" s="44" t="s">
        <v>5</v>
      </c>
      <c r="AC4" s="45" t="s">
        <v>6</v>
      </c>
      <c r="AD4" s="43" t="s">
        <v>9</v>
      </c>
      <c r="AE4" s="44" t="s">
        <v>5</v>
      </c>
      <c r="AF4" s="45" t="s">
        <v>6</v>
      </c>
      <c r="AG4" s="28" t="s">
        <v>5</v>
      </c>
      <c r="AH4" s="29" t="s">
        <v>6</v>
      </c>
    </row>
    <row r="5" spans="2:34" s="2" customFormat="1" ht="18.75" customHeight="1" x14ac:dyDescent="0.2">
      <c r="B5" s="66" t="s">
        <v>10</v>
      </c>
      <c r="C5" s="21" t="s">
        <v>12</v>
      </c>
      <c r="D5" s="68" t="s">
        <v>0</v>
      </c>
      <c r="E5" s="70" t="str">
        <f>IF(E3="","",(IF(E4="","Error","")))</f>
        <v/>
      </c>
      <c r="F5" s="72" t="str">
        <f>IF(F3="","",(IF(F4="","Error","")))</f>
        <v/>
      </c>
      <c r="G5" s="72" t="str">
        <f t="shared" ref="G5:K5" si="0">IF(G3="","",(IF(G4="","Error","")))</f>
        <v/>
      </c>
      <c r="H5" s="72" t="str">
        <f t="shared" si="0"/>
        <v/>
      </c>
      <c r="I5" s="72" t="str">
        <f t="shared" si="0"/>
        <v/>
      </c>
      <c r="J5" s="72" t="str">
        <f t="shared" si="0"/>
        <v/>
      </c>
      <c r="K5" s="72" t="str">
        <f t="shared" si="0"/>
        <v/>
      </c>
      <c r="L5" s="96" t="str">
        <f>IF(L3="","",(IF(L4="","Error","")))</f>
        <v/>
      </c>
      <c r="M5" s="37" t="str">
        <f>E5&amp;" "&amp;F5&amp;" "&amp;G5&amp;" "&amp;H5&amp;" "&amp;I5&amp;" "&amp;J5&amp;" "&amp;K5&amp;" "&amp;L5&amp;" "&amp;M6</f>
        <v xml:space="preserve">        Error</v>
      </c>
      <c r="N5" s="16"/>
      <c r="O5" s="17"/>
      <c r="P5" s="70" t="str">
        <f>IF(P3="","",(IF(P4="","Error","")))</f>
        <v/>
      </c>
      <c r="Q5" s="72" t="str">
        <f>IF(Q3="","",(IF(Q4="","Error","")))</f>
        <v/>
      </c>
      <c r="R5" s="72" t="str">
        <f t="shared" ref="R5:V5" si="1">IF(R3="","",(IF(R4="","Error","")))</f>
        <v/>
      </c>
      <c r="S5" s="72" t="str">
        <f t="shared" si="1"/>
        <v/>
      </c>
      <c r="T5" s="72" t="str">
        <f t="shared" si="1"/>
        <v/>
      </c>
      <c r="U5" s="72" t="str">
        <f t="shared" si="1"/>
        <v/>
      </c>
      <c r="V5" s="72" t="str">
        <f t="shared" si="1"/>
        <v/>
      </c>
      <c r="W5" s="96" t="str">
        <f>IF(W3="","",(IF(W4="","Error","")))</f>
        <v/>
      </c>
      <c r="X5" s="37" t="str">
        <f>P5&amp;" "&amp;Q5&amp;" "&amp;R5&amp;" "&amp;S5&amp;" "&amp;T5&amp;" "&amp;U5&amp;" "&amp;V5&amp;" "&amp;W5&amp;" "&amp;X6</f>
        <v xml:space="preserve">        Error</v>
      </c>
      <c r="Y5" s="16"/>
      <c r="Z5" s="17"/>
      <c r="AA5" s="22">
        <v>0</v>
      </c>
      <c r="AB5" s="23"/>
      <c r="AC5" s="17"/>
      <c r="AD5" s="22">
        <v>0</v>
      </c>
      <c r="AE5" s="23"/>
      <c r="AF5" s="17"/>
      <c r="AG5" s="24"/>
      <c r="AH5" s="25"/>
    </row>
    <row r="6" spans="2:34" s="2" customFormat="1" ht="18.75" customHeight="1" thickBot="1" x14ac:dyDescent="0.25">
      <c r="B6" s="67"/>
      <c r="C6" s="26" t="s">
        <v>11</v>
      </c>
      <c r="D6" s="69"/>
      <c r="E6" s="71"/>
      <c r="F6" s="73"/>
      <c r="G6" s="73"/>
      <c r="H6" s="73"/>
      <c r="I6" s="73"/>
      <c r="J6" s="73"/>
      <c r="K6" s="73"/>
      <c r="L6" s="97"/>
      <c r="M6" s="36" t="str">
        <f>IF(SUM(E4:L4)=0,"Error","")</f>
        <v>Error</v>
      </c>
      <c r="N6" s="18"/>
      <c r="O6" s="19"/>
      <c r="P6" s="71"/>
      <c r="Q6" s="73"/>
      <c r="R6" s="73"/>
      <c r="S6" s="73"/>
      <c r="T6" s="73"/>
      <c r="U6" s="73"/>
      <c r="V6" s="73"/>
      <c r="W6" s="97"/>
      <c r="X6" s="36" t="str">
        <f>IF(SUM(P4:W4)=0,"Error","")</f>
        <v>Error</v>
      </c>
      <c r="Y6" s="18"/>
      <c r="Z6" s="19"/>
      <c r="AA6" s="27" t="s">
        <v>14</v>
      </c>
      <c r="AB6" s="23"/>
      <c r="AC6" s="17"/>
      <c r="AD6" s="27" t="s">
        <v>14</v>
      </c>
      <c r="AE6" s="23"/>
      <c r="AF6" s="17"/>
      <c r="AG6" s="24"/>
      <c r="AH6" s="25"/>
    </row>
    <row r="7" spans="2:34" ht="13.5" customHeight="1" x14ac:dyDescent="0.2">
      <c r="B7" s="98"/>
      <c r="C7" s="38" t="s">
        <v>92</v>
      </c>
      <c r="D7" s="14" t="s">
        <v>96</v>
      </c>
      <c r="E7" s="100"/>
      <c r="F7" s="102"/>
      <c r="G7" s="102"/>
      <c r="H7" s="102"/>
      <c r="I7" s="102"/>
      <c r="J7" s="102"/>
      <c r="K7" s="102"/>
      <c r="L7" s="88"/>
      <c r="M7" s="90">
        <v>128</v>
      </c>
      <c r="N7" s="92">
        <v>1</v>
      </c>
      <c r="O7" s="94">
        <v>2</v>
      </c>
      <c r="P7" s="100"/>
      <c r="Q7" s="102"/>
      <c r="R7" s="102"/>
      <c r="S7" s="102"/>
      <c r="T7" s="102"/>
      <c r="U7" s="102"/>
      <c r="V7" s="102"/>
      <c r="W7" s="88"/>
      <c r="X7" s="90">
        <v>181</v>
      </c>
      <c r="Y7" s="92">
        <v>1</v>
      </c>
      <c r="Z7" s="110">
        <v>1</v>
      </c>
      <c r="AA7" s="47">
        <v>7.0856481481481476E-4</v>
      </c>
      <c r="AB7" s="104">
        <f>IF(AA7="","",(IF(AA8="","",AA7+AA8)))</f>
        <v>9.2337962962962957E-4</v>
      </c>
      <c r="AC7" s="94">
        <f>IFERROR(RANK(AB7,AB$7:AB$26,1),"")</f>
        <v>1</v>
      </c>
      <c r="AD7" s="47">
        <v>1.3997685185185187E-3</v>
      </c>
      <c r="AE7" s="104">
        <f>IF(AD7="","",(IF(AD8="","",AD7+AD8)))</f>
        <v>2.8009259259259263E-3</v>
      </c>
      <c r="AF7" s="94">
        <f>IFERROR(RANK(AE7,AE$7:AE$26,1),"")</f>
        <v>1</v>
      </c>
      <c r="AG7" s="85">
        <f>IFERROR(O7+Z7+AC7+AF7,"")</f>
        <v>5</v>
      </c>
      <c r="AH7" s="87">
        <f>IFERROR(RANK(AG7,AG$7:AG$26,1),"")</f>
        <v>1</v>
      </c>
    </row>
    <row r="8" spans="2:34" ht="13.5" customHeight="1" thickBot="1" x14ac:dyDescent="0.25">
      <c r="B8" s="99"/>
      <c r="C8" s="39"/>
      <c r="D8" s="15" t="s">
        <v>110</v>
      </c>
      <c r="E8" s="101"/>
      <c r="F8" s="103"/>
      <c r="G8" s="103"/>
      <c r="H8" s="103"/>
      <c r="I8" s="103"/>
      <c r="J8" s="103"/>
      <c r="K8" s="103"/>
      <c r="L8" s="89"/>
      <c r="M8" s="91"/>
      <c r="N8" s="93"/>
      <c r="O8" s="95"/>
      <c r="P8" s="101"/>
      <c r="Q8" s="103"/>
      <c r="R8" s="103"/>
      <c r="S8" s="103"/>
      <c r="T8" s="103"/>
      <c r="U8" s="103"/>
      <c r="V8" s="103"/>
      <c r="W8" s="89"/>
      <c r="X8" s="91"/>
      <c r="Y8" s="93"/>
      <c r="Z8" s="111"/>
      <c r="AA8" s="48">
        <v>2.1481481481481479E-4</v>
      </c>
      <c r="AB8" s="105"/>
      <c r="AC8" s="95"/>
      <c r="AD8" s="48">
        <v>1.4011574074074074E-3</v>
      </c>
      <c r="AE8" s="105"/>
      <c r="AF8" s="95"/>
      <c r="AG8" s="106"/>
      <c r="AH8" s="107"/>
    </row>
    <row r="9" spans="2:34" ht="13.5" customHeight="1" thickBot="1" x14ac:dyDescent="0.25">
      <c r="B9" s="98"/>
      <c r="C9" s="38"/>
      <c r="D9" s="14"/>
      <c r="E9" s="108"/>
      <c r="F9" s="109"/>
      <c r="G9" s="109"/>
      <c r="H9" s="109"/>
      <c r="I9" s="109"/>
      <c r="J9" s="109"/>
      <c r="K9" s="109"/>
      <c r="L9" s="112"/>
      <c r="M9" s="90" t="str">
        <f>IF(ISNUMBER(SEARCH("*Error*",M$5)),"Enter Weighting",(IF(SUM(E9:L10)=0,"",(E9*E$4)+(F9*F$4)+(G9*G$4)+(H9*H$4)+(I9*I$4)+(J9*J$4)+(K9*K$4)+(L9*I$4))))</f>
        <v>Enter Weighting</v>
      </c>
      <c r="N9" s="92" t="str">
        <f t="shared" ref="N9" si="2">IFERROR(RANK(M9,M$7:M$26,0),"")</f>
        <v/>
      </c>
      <c r="O9" s="94" t="str">
        <f t="shared" ref="O9" si="3">IFERROR(N9*2,"")</f>
        <v/>
      </c>
      <c r="P9" s="108"/>
      <c r="Q9" s="109"/>
      <c r="R9" s="109"/>
      <c r="S9" s="109"/>
      <c r="T9" s="109"/>
      <c r="U9" s="109"/>
      <c r="V9" s="109"/>
      <c r="W9" s="112"/>
      <c r="X9" s="90" t="str">
        <f>IF(ISNUMBER(SEARCH("*Error*",X$5)),"Enter Weighting",(IF(SUM(P9:W10)=0,"",(P9*P$4)+(Q9*Q$4)+(R9*R$4)+(S9*S$4)+(T9*T$4)+(U9*U$4)+(V9*V$4)+(W9*T$4))))</f>
        <v>Enter Weighting</v>
      </c>
      <c r="Y9" s="92" t="str">
        <f t="shared" ref="Y9" si="4">IFERROR(RANK(X9,X$7:X$26,0),"")</f>
        <v/>
      </c>
      <c r="Z9" s="110" t="str">
        <f t="shared" ref="Z9" si="5">IFERROR(Y9,"")</f>
        <v/>
      </c>
      <c r="AA9" s="47"/>
      <c r="AB9" s="104" t="str">
        <f t="shared" ref="AB9" si="6">IF(AA9="","",(IF(AA10="","",AA9+AA10)))</f>
        <v/>
      </c>
      <c r="AC9" s="94" t="str">
        <f>IFERROR(RANK(AB9,AB$7:AB$26,1),"")</f>
        <v/>
      </c>
      <c r="AD9" s="47"/>
      <c r="AE9" s="104" t="str">
        <f>IF(AD9="","",(IF(AD10="","",AD9+AD10)))</f>
        <v/>
      </c>
      <c r="AF9" s="94" t="str">
        <f>IFERROR(RANK(AE9,AE$7:AE$26,1),"")</f>
        <v/>
      </c>
      <c r="AG9" s="85" t="str">
        <f t="shared" ref="AG9" si="7">IFERROR(O9+Z9+AC9+AF9,"")</f>
        <v/>
      </c>
      <c r="AH9" s="87" t="str">
        <f t="shared" ref="AH9" si="8">IFERROR(RANK(AG9,AG$7:AG$26,1),"")</f>
        <v/>
      </c>
    </row>
    <row r="10" spans="2:34" ht="13.5" customHeight="1" thickBot="1" x14ac:dyDescent="0.25">
      <c r="B10" s="99"/>
      <c r="C10" s="39"/>
      <c r="D10" s="15"/>
      <c r="E10" s="108"/>
      <c r="F10" s="109"/>
      <c r="G10" s="109"/>
      <c r="H10" s="109"/>
      <c r="I10" s="109"/>
      <c r="J10" s="109"/>
      <c r="K10" s="109"/>
      <c r="L10" s="112"/>
      <c r="M10" s="91"/>
      <c r="N10" s="93"/>
      <c r="O10" s="95"/>
      <c r="P10" s="108"/>
      <c r="Q10" s="109"/>
      <c r="R10" s="109"/>
      <c r="S10" s="109"/>
      <c r="T10" s="109"/>
      <c r="U10" s="109"/>
      <c r="V10" s="109"/>
      <c r="W10" s="112"/>
      <c r="X10" s="91"/>
      <c r="Y10" s="93"/>
      <c r="Z10" s="111"/>
      <c r="AA10" s="48"/>
      <c r="AB10" s="105"/>
      <c r="AC10" s="95"/>
      <c r="AD10" s="48"/>
      <c r="AE10" s="105"/>
      <c r="AF10" s="95"/>
      <c r="AG10" s="106"/>
      <c r="AH10" s="107"/>
    </row>
    <row r="11" spans="2:34" ht="13.5" customHeight="1" thickBot="1" x14ac:dyDescent="0.25">
      <c r="B11" s="98"/>
      <c r="C11" s="38"/>
      <c r="D11" s="14"/>
      <c r="E11" s="108"/>
      <c r="F11" s="109"/>
      <c r="G11" s="109"/>
      <c r="H11" s="109"/>
      <c r="I11" s="109"/>
      <c r="J11" s="109"/>
      <c r="K11" s="109"/>
      <c r="L11" s="112"/>
      <c r="M11" s="90" t="str">
        <f t="shared" ref="M11" si="9">IF(ISNUMBER(SEARCH("*Error*",M$5)),"Enter Weighting",(IF(SUM(E11:L12)=0,"",(E11*E$4)+(F11*F$4)+(G11*G$4)+(H11*H$4)+(I11*I$4)+(J11*J$4)+(K11*K$4)+(L11*I$4))))</f>
        <v>Enter Weighting</v>
      </c>
      <c r="N11" s="92" t="str">
        <f t="shared" ref="N11" si="10">IFERROR(RANK(M11,M$7:M$26,0),"")</f>
        <v/>
      </c>
      <c r="O11" s="94" t="str">
        <f t="shared" ref="O11" si="11">IFERROR(N11*2,"")</f>
        <v/>
      </c>
      <c r="P11" s="108"/>
      <c r="Q11" s="109"/>
      <c r="R11" s="109"/>
      <c r="S11" s="109"/>
      <c r="T11" s="109"/>
      <c r="U11" s="109"/>
      <c r="V11" s="109"/>
      <c r="W11" s="112"/>
      <c r="X11" s="90" t="str">
        <f t="shared" ref="X11" si="12">IF(ISNUMBER(SEARCH("*Error*",X$5)),"Enter Weighting",(IF(SUM(P11:W12)=0,"",(P11*P$4)+(Q11*Q$4)+(R11*R$4)+(S11*S$4)+(T11*T$4)+(U11*U$4)+(V11*V$4)+(W11*T$4))))</f>
        <v>Enter Weighting</v>
      </c>
      <c r="Y11" s="92" t="str">
        <f t="shared" ref="Y11" si="13">IFERROR(RANK(X11,X$7:X$26,0),"")</f>
        <v/>
      </c>
      <c r="Z11" s="110" t="str">
        <f t="shared" ref="Z11" si="14">IFERROR(Y11,"")</f>
        <v/>
      </c>
      <c r="AA11" s="47"/>
      <c r="AB11" s="104" t="str">
        <f t="shared" ref="AB11" si="15">IF(AA11="","",(IF(AA12="","",AA11+AA12)))</f>
        <v/>
      </c>
      <c r="AC11" s="94" t="str">
        <f t="shared" ref="AC11" si="16">IFERROR(RANK(AB11,AB$7:AB$26,1),"")</f>
        <v/>
      </c>
      <c r="AD11" s="47"/>
      <c r="AE11" s="104" t="str">
        <f t="shared" ref="AE11" si="17">IF(AD11="","",(IF(AD12="","",AD11+AD12)))</f>
        <v/>
      </c>
      <c r="AF11" s="94" t="str">
        <f t="shared" ref="AF11" si="18">IFERROR(RANK(AE11,AE$7:AE$26,1),"")</f>
        <v/>
      </c>
      <c r="AG11" s="85" t="str">
        <f t="shared" ref="AG11" si="19">IFERROR(O11+Z11+AC11+AF11,"")</f>
        <v/>
      </c>
      <c r="AH11" s="87" t="str">
        <f t="shared" ref="AH11" si="20">IFERROR(RANK(AG11,AG$7:AG$26,1),"")</f>
        <v/>
      </c>
    </row>
    <row r="12" spans="2:34" ht="13.5" customHeight="1" thickBot="1" x14ac:dyDescent="0.25">
      <c r="B12" s="99"/>
      <c r="C12" s="39"/>
      <c r="D12" s="15"/>
      <c r="E12" s="108"/>
      <c r="F12" s="109"/>
      <c r="G12" s="109"/>
      <c r="H12" s="109"/>
      <c r="I12" s="109"/>
      <c r="J12" s="109"/>
      <c r="K12" s="109"/>
      <c r="L12" s="112"/>
      <c r="M12" s="91"/>
      <c r="N12" s="93"/>
      <c r="O12" s="95"/>
      <c r="P12" s="108"/>
      <c r="Q12" s="109"/>
      <c r="R12" s="109"/>
      <c r="S12" s="109"/>
      <c r="T12" s="109"/>
      <c r="U12" s="109"/>
      <c r="V12" s="109"/>
      <c r="W12" s="112"/>
      <c r="X12" s="91"/>
      <c r="Y12" s="93"/>
      <c r="Z12" s="111"/>
      <c r="AA12" s="48"/>
      <c r="AB12" s="105"/>
      <c r="AC12" s="95"/>
      <c r="AD12" s="48"/>
      <c r="AE12" s="105"/>
      <c r="AF12" s="95"/>
      <c r="AG12" s="106"/>
      <c r="AH12" s="107"/>
    </row>
    <row r="13" spans="2:34" ht="13.5" customHeight="1" thickBot="1" x14ac:dyDescent="0.25">
      <c r="B13" s="98"/>
      <c r="C13" s="38"/>
      <c r="D13" s="14"/>
      <c r="E13" s="108"/>
      <c r="F13" s="109"/>
      <c r="G13" s="109"/>
      <c r="H13" s="109"/>
      <c r="I13" s="109"/>
      <c r="J13" s="109"/>
      <c r="K13" s="109"/>
      <c r="L13" s="112"/>
      <c r="M13" s="90" t="str">
        <f t="shared" ref="M13" si="21">IF(ISNUMBER(SEARCH("*Error*",M$5)),"Enter Weighting",(IF(SUM(E13:L14)=0,"",(E13*E$4)+(F13*F$4)+(G13*G$4)+(H13*H$4)+(I13*I$4)+(J13*J$4)+(K13*K$4)+(L13*I$4))))</f>
        <v>Enter Weighting</v>
      </c>
      <c r="N13" s="92" t="str">
        <f t="shared" ref="N13" si="22">IFERROR(RANK(M13,M$7:M$26,0),"")</f>
        <v/>
      </c>
      <c r="O13" s="94" t="str">
        <f t="shared" ref="O13" si="23">IFERROR(N13*2,"")</f>
        <v/>
      </c>
      <c r="P13" s="108"/>
      <c r="Q13" s="109"/>
      <c r="R13" s="109"/>
      <c r="S13" s="109"/>
      <c r="T13" s="109"/>
      <c r="U13" s="109"/>
      <c r="V13" s="109"/>
      <c r="W13" s="112"/>
      <c r="X13" s="90" t="str">
        <f t="shared" ref="X13" si="24">IF(ISNUMBER(SEARCH("*Error*",X$5)),"Enter Weighting",(IF(SUM(P13:W14)=0,"",(P13*P$4)+(Q13*Q$4)+(R13*R$4)+(S13*S$4)+(T13*T$4)+(U13*U$4)+(V13*V$4)+(W13*T$4))))</f>
        <v>Enter Weighting</v>
      </c>
      <c r="Y13" s="92" t="str">
        <f t="shared" ref="Y13" si="25">IFERROR(RANK(X13,X$7:X$26,0),"")</f>
        <v/>
      </c>
      <c r="Z13" s="110" t="str">
        <f t="shared" ref="Z13" si="26">IFERROR(Y13,"")</f>
        <v/>
      </c>
      <c r="AA13" s="47"/>
      <c r="AB13" s="104" t="str">
        <f t="shared" ref="AB13" si="27">IF(AA13="","",(IF(AA14="","",AA13+AA14)))</f>
        <v/>
      </c>
      <c r="AC13" s="94" t="str">
        <f t="shared" ref="AC13" si="28">IFERROR(RANK(AB13,AB$7:AB$26,1),"")</f>
        <v/>
      </c>
      <c r="AD13" s="47"/>
      <c r="AE13" s="104" t="str">
        <f t="shared" ref="AE13" si="29">IF(AD13="","",(IF(AD14="","",AD13+AD14)))</f>
        <v/>
      </c>
      <c r="AF13" s="94" t="str">
        <f t="shared" ref="AF13" si="30">IFERROR(RANK(AE13,AE$7:AE$26,1),"")</f>
        <v/>
      </c>
      <c r="AG13" s="85" t="str">
        <f t="shared" ref="AG13" si="31">IFERROR(O13+Z13+AC13+AF13,"")</f>
        <v/>
      </c>
      <c r="AH13" s="87" t="str">
        <f t="shared" ref="AH13" si="32">IFERROR(RANK(AG13,AG$7:AG$26,1),"")</f>
        <v/>
      </c>
    </row>
    <row r="14" spans="2:34" ht="13.5" customHeight="1" thickBot="1" x14ac:dyDescent="0.25">
      <c r="B14" s="99"/>
      <c r="C14" s="39"/>
      <c r="D14" s="15"/>
      <c r="E14" s="108"/>
      <c r="F14" s="109"/>
      <c r="G14" s="109"/>
      <c r="H14" s="109"/>
      <c r="I14" s="109"/>
      <c r="J14" s="109"/>
      <c r="K14" s="109"/>
      <c r="L14" s="112"/>
      <c r="M14" s="91"/>
      <c r="N14" s="93"/>
      <c r="O14" s="95"/>
      <c r="P14" s="108"/>
      <c r="Q14" s="109"/>
      <c r="R14" s="109"/>
      <c r="S14" s="109"/>
      <c r="T14" s="109"/>
      <c r="U14" s="109"/>
      <c r="V14" s="109"/>
      <c r="W14" s="112"/>
      <c r="X14" s="91"/>
      <c r="Y14" s="93"/>
      <c r="Z14" s="111"/>
      <c r="AA14" s="48"/>
      <c r="AB14" s="105"/>
      <c r="AC14" s="95"/>
      <c r="AD14" s="48"/>
      <c r="AE14" s="105"/>
      <c r="AF14" s="95"/>
      <c r="AG14" s="106"/>
      <c r="AH14" s="107"/>
    </row>
    <row r="15" spans="2:34" ht="13.5" customHeight="1" thickBot="1" x14ac:dyDescent="0.25">
      <c r="B15" s="98"/>
      <c r="C15" s="38"/>
      <c r="D15" s="14"/>
      <c r="E15" s="108"/>
      <c r="F15" s="109"/>
      <c r="G15" s="109"/>
      <c r="H15" s="109"/>
      <c r="I15" s="109"/>
      <c r="J15" s="109"/>
      <c r="K15" s="109"/>
      <c r="L15" s="112"/>
      <c r="M15" s="90" t="str">
        <f t="shared" ref="M15" si="33">IF(ISNUMBER(SEARCH("*Error*",M$5)),"Enter Weighting",(IF(SUM(E15:L16)=0,"",(E15*E$4)+(F15*F$4)+(G15*G$4)+(H15*H$4)+(I15*I$4)+(J15*J$4)+(K15*K$4)+(L15*I$4))))</f>
        <v>Enter Weighting</v>
      </c>
      <c r="N15" s="92" t="str">
        <f t="shared" ref="N15" si="34">IFERROR(RANK(M15,M$7:M$26,0),"")</f>
        <v/>
      </c>
      <c r="O15" s="94" t="str">
        <f t="shared" ref="O15" si="35">IFERROR(N15*2,"")</f>
        <v/>
      </c>
      <c r="P15" s="108"/>
      <c r="Q15" s="109"/>
      <c r="R15" s="109"/>
      <c r="S15" s="109"/>
      <c r="T15" s="109"/>
      <c r="U15" s="109"/>
      <c r="V15" s="109"/>
      <c r="W15" s="112"/>
      <c r="X15" s="90" t="str">
        <f t="shared" ref="X15" si="36">IF(ISNUMBER(SEARCH("*Error*",X$5)),"Enter Weighting",(IF(SUM(P15:W16)=0,"",(P15*P$4)+(Q15*Q$4)+(R15*R$4)+(S15*S$4)+(T15*T$4)+(U15*U$4)+(V15*V$4)+(W15*T$4))))</f>
        <v>Enter Weighting</v>
      </c>
      <c r="Y15" s="92" t="str">
        <f t="shared" ref="Y15" si="37">IFERROR(RANK(X15,X$7:X$26,0),"")</f>
        <v/>
      </c>
      <c r="Z15" s="110" t="str">
        <f t="shared" ref="Z15" si="38">IFERROR(Y15,"")</f>
        <v/>
      </c>
      <c r="AA15" s="47"/>
      <c r="AB15" s="104" t="str">
        <f t="shared" ref="AB15" si="39">IF(AA15="","",(IF(AA16="","",AA15+AA16)))</f>
        <v/>
      </c>
      <c r="AC15" s="94" t="str">
        <f t="shared" ref="AC15" si="40">IFERROR(RANK(AB15,AB$7:AB$26,1),"")</f>
        <v/>
      </c>
      <c r="AD15" s="47"/>
      <c r="AE15" s="104" t="str">
        <f t="shared" ref="AE15" si="41">IF(AD15="","",(IF(AD16="","",AD15+AD16)))</f>
        <v/>
      </c>
      <c r="AF15" s="94" t="str">
        <f t="shared" ref="AF15" si="42">IFERROR(RANK(AE15,AE$7:AE$26,1),"")</f>
        <v/>
      </c>
      <c r="AG15" s="85" t="str">
        <f t="shared" ref="AG15" si="43">IFERROR(O15+Z15+AC15+AF15,"")</f>
        <v/>
      </c>
      <c r="AH15" s="87" t="str">
        <f t="shared" ref="AH15" si="44">IFERROR(RANK(AG15,AG$7:AG$26,1),"")</f>
        <v/>
      </c>
    </row>
    <row r="16" spans="2:34" ht="13.5" customHeight="1" thickBot="1" x14ac:dyDescent="0.25">
      <c r="B16" s="99"/>
      <c r="C16" s="39"/>
      <c r="D16" s="15"/>
      <c r="E16" s="108"/>
      <c r="F16" s="109"/>
      <c r="G16" s="109"/>
      <c r="H16" s="109"/>
      <c r="I16" s="109"/>
      <c r="J16" s="109"/>
      <c r="K16" s="109"/>
      <c r="L16" s="112"/>
      <c r="M16" s="91"/>
      <c r="N16" s="93"/>
      <c r="O16" s="95"/>
      <c r="P16" s="108"/>
      <c r="Q16" s="109"/>
      <c r="R16" s="109"/>
      <c r="S16" s="109"/>
      <c r="T16" s="109"/>
      <c r="U16" s="109"/>
      <c r="V16" s="109"/>
      <c r="W16" s="112"/>
      <c r="X16" s="91"/>
      <c r="Y16" s="93"/>
      <c r="Z16" s="111"/>
      <c r="AA16" s="48"/>
      <c r="AB16" s="105"/>
      <c r="AC16" s="95"/>
      <c r="AD16" s="48"/>
      <c r="AE16" s="105"/>
      <c r="AF16" s="95"/>
      <c r="AG16" s="106"/>
      <c r="AH16" s="107"/>
    </row>
    <row r="17" spans="2:34" ht="13.5" customHeight="1" thickBot="1" x14ac:dyDescent="0.25">
      <c r="B17" s="98"/>
      <c r="C17" s="38"/>
      <c r="D17" s="14"/>
      <c r="E17" s="108"/>
      <c r="F17" s="109"/>
      <c r="G17" s="109"/>
      <c r="H17" s="109"/>
      <c r="I17" s="109"/>
      <c r="J17" s="109"/>
      <c r="K17" s="109"/>
      <c r="L17" s="112"/>
      <c r="M17" s="90" t="str">
        <f t="shared" ref="M17" si="45">IF(ISNUMBER(SEARCH("*Error*",M$5)),"Enter Weighting",(IF(SUM(E17:L18)=0,"",(E17*E$4)+(F17*F$4)+(G17*G$4)+(H17*H$4)+(I17*I$4)+(J17*J$4)+(K17*K$4)+(L17*I$4))))</f>
        <v>Enter Weighting</v>
      </c>
      <c r="N17" s="92" t="str">
        <f t="shared" ref="N17" si="46">IFERROR(RANK(M17,M$7:M$26,0),"")</f>
        <v/>
      </c>
      <c r="O17" s="94" t="str">
        <f t="shared" ref="O17" si="47">IFERROR(N17*2,"")</f>
        <v/>
      </c>
      <c r="P17" s="108"/>
      <c r="Q17" s="109"/>
      <c r="R17" s="109"/>
      <c r="S17" s="109"/>
      <c r="T17" s="109"/>
      <c r="U17" s="109"/>
      <c r="V17" s="109"/>
      <c r="W17" s="112"/>
      <c r="X17" s="90" t="str">
        <f t="shared" ref="X17" si="48">IF(ISNUMBER(SEARCH("*Error*",X$5)),"Enter Weighting",(IF(SUM(P17:W18)=0,"",(P17*P$4)+(Q17*Q$4)+(R17*R$4)+(S17*S$4)+(T17*T$4)+(U17*U$4)+(V17*V$4)+(W17*T$4))))</f>
        <v>Enter Weighting</v>
      </c>
      <c r="Y17" s="92" t="str">
        <f t="shared" ref="Y17" si="49">IFERROR(RANK(X17,X$7:X$26,0),"")</f>
        <v/>
      </c>
      <c r="Z17" s="110" t="str">
        <f t="shared" ref="Z17" si="50">IFERROR(Y17,"")</f>
        <v/>
      </c>
      <c r="AA17" s="47"/>
      <c r="AB17" s="104" t="str">
        <f t="shared" ref="AB17" si="51">IF(AA17="","",(IF(AA18="","",AA17+AA18)))</f>
        <v/>
      </c>
      <c r="AC17" s="94" t="str">
        <f t="shared" ref="AC17" si="52">IFERROR(RANK(AB17,AB$7:AB$26,1),"")</f>
        <v/>
      </c>
      <c r="AD17" s="47"/>
      <c r="AE17" s="104" t="str">
        <f t="shared" ref="AE17" si="53">IF(AD17="","",(IF(AD18="","",AD17+AD18)))</f>
        <v/>
      </c>
      <c r="AF17" s="94" t="str">
        <f t="shared" ref="AF17" si="54">IFERROR(RANK(AE17,AE$7:AE$26,1),"")</f>
        <v/>
      </c>
      <c r="AG17" s="85" t="str">
        <f t="shared" ref="AG17" si="55">IFERROR(O17+Z17+AC17+AF17,"")</f>
        <v/>
      </c>
      <c r="AH17" s="87" t="str">
        <f t="shared" ref="AH17" si="56">IFERROR(RANK(AG17,AG$7:AG$26,1),"")</f>
        <v/>
      </c>
    </row>
    <row r="18" spans="2:34" ht="13.5" customHeight="1" thickBot="1" x14ac:dyDescent="0.25">
      <c r="B18" s="99"/>
      <c r="C18" s="39"/>
      <c r="D18" s="15"/>
      <c r="E18" s="108"/>
      <c r="F18" s="109"/>
      <c r="G18" s="109"/>
      <c r="H18" s="109"/>
      <c r="I18" s="109"/>
      <c r="J18" s="109"/>
      <c r="K18" s="109"/>
      <c r="L18" s="112"/>
      <c r="M18" s="91"/>
      <c r="N18" s="93"/>
      <c r="O18" s="95"/>
      <c r="P18" s="108"/>
      <c r="Q18" s="109"/>
      <c r="R18" s="109"/>
      <c r="S18" s="109"/>
      <c r="T18" s="109"/>
      <c r="U18" s="109"/>
      <c r="V18" s="109"/>
      <c r="W18" s="112"/>
      <c r="X18" s="91"/>
      <c r="Y18" s="93"/>
      <c r="Z18" s="111"/>
      <c r="AA18" s="48"/>
      <c r="AB18" s="105"/>
      <c r="AC18" s="95"/>
      <c r="AD18" s="48"/>
      <c r="AE18" s="105"/>
      <c r="AF18" s="95"/>
      <c r="AG18" s="106"/>
      <c r="AH18" s="107"/>
    </row>
    <row r="19" spans="2:34" ht="13.5" customHeight="1" thickBot="1" x14ac:dyDescent="0.25">
      <c r="B19" s="98"/>
      <c r="C19" s="38"/>
      <c r="D19" s="14"/>
      <c r="E19" s="108"/>
      <c r="F19" s="109"/>
      <c r="G19" s="109"/>
      <c r="H19" s="109"/>
      <c r="I19" s="109"/>
      <c r="J19" s="109"/>
      <c r="K19" s="109"/>
      <c r="L19" s="112"/>
      <c r="M19" s="90" t="str">
        <f t="shared" ref="M19" si="57">IF(ISNUMBER(SEARCH("*Error*",M$5)),"Enter Weighting",(IF(SUM(E19:L20)=0,"",(E19*E$4)+(F19*F$4)+(G19*G$4)+(H19*H$4)+(I19*I$4)+(J19*J$4)+(K19*K$4)+(L19*I$4))))</f>
        <v>Enter Weighting</v>
      </c>
      <c r="N19" s="92" t="str">
        <f t="shared" ref="N19" si="58">IFERROR(RANK(M19,M$7:M$26,0),"")</f>
        <v/>
      </c>
      <c r="O19" s="94" t="str">
        <f t="shared" ref="O19" si="59">IFERROR(N19*2,"")</f>
        <v/>
      </c>
      <c r="P19" s="108"/>
      <c r="Q19" s="109"/>
      <c r="R19" s="109"/>
      <c r="S19" s="109"/>
      <c r="T19" s="109"/>
      <c r="U19" s="109"/>
      <c r="V19" s="109"/>
      <c r="W19" s="112"/>
      <c r="X19" s="90" t="str">
        <f t="shared" ref="X19" si="60">IF(ISNUMBER(SEARCH("*Error*",X$5)),"Enter Weighting",(IF(SUM(P19:W20)=0,"",(P19*P$4)+(Q19*Q$4)+(R19*R$4)+(S19*S$4)+(T19*T$4)+(U19*U$4)+(V19*V$4)+(W19*T$4))))</f>
        <v>Enter Weighting</v>
      </c>
      <c r="Y19" s="92" t="str">
        <f t="shared" ref="Y19" si="61">IFERROR(RANK(X19,X$7:X$26,0),"")</f>
        <v/>
      </c>
      <c r="Z19" s="110" t="str">
        <f t="shared" ref="Z19" si="62">IFERROR(Y19,"")</f>
        <v/>
      </c>
      <c r="AA19" s="47"/>
      <c r="AB19" s="104" t="str">
        <f t="shared" ref="AB19" si="63">IF(AA19="","",(IF(AA20="","",AA19+AA20)))</f>
        <v/>
      </c>
      <c r="AC19" s="94" t="str">
        <f t="shared" ref="AC19" si="64">IFERROR(RANK(AB19,AB$7:AB$26,1),"")</f>
        <v/>
      </c>
      <c r="AD19" s="47"/>
      <c r="AE19" s="104" t="str">
        <f t="shared" ref="AE19" si="65">IF(AD19="","",(IF(AD20="","",AD19+AD20)))</f>
        <v/>
      </c>
      <c r="AF19" s="94" t="str">
        <f t="shared" ref="AF19" si="66">IFERROR(RANK(AE19,AE$7:AE$26,1),"")</f>
        <v/>
      </c>
      <c r="AG19" s="85" t="str">
        <f t="shared" ref="AG19" si="67">IFERROR(O19+Z19+AC19+AF19,"")</f>
        <v/>
      </c>
      <c r="AH19" s="87" t="str">
        <f t="shared" ref="AH19" si="68">IFERROR(RANK(AG19,AG$7:AG$26,1),"")</f>
        <v/>
      </c>
    </row>
    <row r="20" spans="2:34" ht="13.5" customHeight="1" thickBot="1" x14ac:dyDescent="0.25">
      <c r="B20" s="99"/>
      <c r="C20" s="39"/>
      <c r="D20" s="15"/>
      <c r="E20" s="108"/>
      <c r="F20" s="109"/>
      <c r="G20" s="109"/>
      <c r="H20" s="109"/>
      <c r="I20" s="109"/>
      <c r="J20" s="109"/>
      <c r="K20" s="109"/>
      <c r="L20" s="112"/>
      <c r="M20" s="91"/>
      <c r="N20" s="93"/>
      <c r="O20" s="95"/>
      <c r="P20" s="108"/>
      <c r="Q20" s="109"/>
      <c r="R20" s="109"/>
      <c r="S20" s="109"/>
      <c r="T20" s="109"/>
      <c r="U20" s="109"/>
      <c r="V20" s="109"/>
      <c r="W20" s="112"/>
      <c r="X20" s="91"/>
      <c r="Y20" s="93"/>
      <c r="Z20" s="111"/>
      <c r="AA20" s="48"/>
      <c r="AB20" s="105"/>
      <c r="AC20" s="95"/>
      <c r="AD20" s="48"/>
      <c r="AE20" s="105"/>
      <c r="AF20" s="95"/>
      <c r="AG20" s="106"/>
      <c r="AH20" s="107"/>
    </row>
    <row r="21" spans="2:34" ht="13.5" customHeight="1" thickBot="1" x14ac:dyDescent="0.25">
      <c r="B21" s="98"/>
      <c r="C21" s="38"/>
      <c r="D21" s="14"/>
      <c r="E21" s="108"/>
      <c r="F21" s="109"/>
      <c r="G21" s="109"/>
      <c r="H21" s="109"/>
      <c r="I21" s="109"/>
      <c r="J21" s="109"/>
      <c r="K21" s="109"/>
      <c r="L21" s="112"/>
      <c r="M21" s="90" t="str">
        <f t="shared" ref="M21" si="69">IF(ISNUMBER(SEARCH("*Error*",M$5)),"Enter Weighting",(IF(SUM(E21:L22)=0,"",(E21*E$4)+(F21*F$4)+(G21*G$4)+(H21*H$4)+(I21*I$4)+(J21*J$4)+(K21*K$4)+(L21*I$4))))</f>
        <v>Enter Weighting</v>
      </c>
      <c r="N21" s="92" t="str">
        <f t="shared" ref="N21" si="70">IFERROR(RANK(M21,M$7:M$26,0),"")</f>
        <v/>
      </c>
      <c r="O21" s="94" t="str">
        <f t="shared" ref="O21" si="71">IFERROR(N21*2,"")</f>
        <v/>
      </c>
      <c r="P21" s="108"/>
      <c r="Q21" s="109"/>
      <c r="R21" s="109"/>
      <c r="S21" s="109"/>
      <c r="T21" s="109"/>
      <c r="U21" s="109"/>
      <c r="V21" s="109"/>
      <c r="W21" s="112"/>
      <c r="X21" s="90" t="str">
        <f t="shared" ref="X21" si="72">IF(ISNUMBER(SEARCH("*Error*",X$5)),"Enter Weighting",(IF(SUM(P21:W22)=0,"",(P21*P$4)+(Q21*Q$4)+(R21*R$4)+(S21*S$4)+(T21*T$4)+(U21*U$4)+(V21*V$4)+(W21*T$4))))</f>
        <v>Enter Weighting</v>
      </c>
      <c r="Y21" s="92" t="str">
        <f t="shared" ref="Y21" si="73">IFERROR(RANK(X21,X$7:X$26,0),"")</f>
        <v/>
      </c>
      <c r="Z21" s="110" t="str">
        <f t="shared" ref="Z21" si="74">IFERROR(Y21,"")</f>
        <v/>
      </c>
      <c r="AA21" s="47"/>
      <c r="AB21" s="104" t="str">
        <f t="shared" ref="AB21" si="75">IF(AA21="","",(IF(AA22="","",AA21+AA22)))</f>
        <v/>
      </c>
      <c r="AC21" s="94" t="str">
        <f t="shared" ref="AC21" si="76">IFERROR(RANK(AB21,AB$7:AB$26,1),"")</f>
        <v/>
      </c>
      <c r="AD21" s="47"/>
      <c r="AE21" s="104" t="str">
        <f t="shared" ref="AE21" si="77">IF(AD21="","",(IF(AD22="","",AD21+AD22)))</f>
        <v/>
      </c>
      <c r="AF21" s="94" t="str">
        <f t="shared" ref="AF21" si="78">IFERROR(RANK(AE21,AE$7:AE$26,1),"")</f>
        <v/>
      </c>
      <c r="AG21" s="85" t="str">
        <f t="shared" ref="AG21" si="79">IFERROR(O21+Z21+AC21+AF21,"")</f>
        <v/>
      </c>
      <c r="AH21" s="87" t="str">
        <f t="shared" ref="AH21" si="80">IFERROR(RANK(AG21,AG$7:AG$26,1),"")</f>
        <v/>
      </c>
    </row>
    <row r="22" spans="2:34" ht="13.5" customHeight="1" thickBot="1" x14ac:dyDescent="0.25">
      <c r="B22" s="99"/>
      <c r="C22" s="39"/>
      <c r="D22" s="15"/>
      <c r="E22" s="108"/>
      <c r="F22" s="109"/>
      <c r="G22" s="109"/>
      <c r="H22" s="109"/>
      <c r="I22" s="109"/>
      <c r="J22" s="109"/>
      <c r="K22" s="109"/>
      <c r="L22" s="112"/>
      <c r="M22" s="91"/>
      <c r="N22" s="93"/>
      <c r="O22" s="95"/>
      <c r="P22" s="108"/>
      <c r="Q22" s="109"/>
      <c r="R22" s="109"/>
      <c r="S22" s="109"/>
      <c r="T22" s="109"/>
      <c r="U22" s="109"/>
      <c r="V22" s="109"/>
      <c r="W22" s="112"/>
      <c r="X22" s="91"/>
      <c r="Y22" s="93"/>
      <c r="Z22" s="111"/>
      <c r="AA22" s="48"/>
      <c r="AB22" s="105"/>
      <c r="AC22" s="95"/>
      <c r="AD22" s="48"/>
      <c r="AE22" s="105"/>
      <c r="AF22" s="95"/>
      <c r="AG22" s="106"/>
      <c r="AH22" s="107"/>
    </row>
    <row r="23" spans="2:34" ht="13.5" customHeight="1" thickBot="1" x14ac:dyDescent="0.25">
      <c r="B23" s="98"/>
      <c r="C23" s="38"/>
      <c r="D23" s="14"/>
      <c r="E23" s="108"/>
      <c r="F23" s="109"/>
      <c r="G23" s="109"/>
      <c r="H23" s="109"/>
      <c r="I23" s="109"/>
      <c r="J23" s="109"/>
      <c r="K23" s="109"/>
      <c r="L23" s="112"/>
      <c r="M23" s="90" t="str">
        <f t="shared" ref="M23" si="81">IF(ISNUMBER(SEARCH("*Error*",M$5)),"Enter Weighting",(IF(SUM(E23:L24)=0,"",(E23*E$4)+(F23*F$4)+(G23*G$4)+(H23*H$4)+(I23*I$4)+(J23*J$4)+(K23*K$4)+(L23*I$4))))</f>
        <v>Enter Weighting</v>
      </c>
      <c r="N23" s="92" t="str">
        <f t="shared" ref="N23" si="82">IFERROR(RANK(M23,M$7:M$26,0),"")</f>
        <v/>
      </c>
      <c r="O23" s="94" t="str">
        <f t="shared" ref="O23" si="83">IFERROR(N23*2,"")</f>
        <v/>
      </c>
      <c r="P23" s="108"/>
      <c r="Q23" s="109"/>
      <c r="R23" s="109"/>
      <c r="S23" s="109"/>
      <c r="T23" s="109"/>
      <c r="U23" s="109"/>
      <c r="V23" s="109"/>
      <c r="W23" s="112"/>
      <c r="X23" s="90" t="str">
        <f t="shared" ref="X23" si="84">IF(ISNUMBER(SEARCH("*Error*",X$5)),"Enter Weighting",(IF(SUM(P23:W24)=0,"",(P23*P$4)+(Q23*Q$4)+(R23*R$4)+(S23*S$4)+(T23*T$4)+(U23*U$4)+(V23*V$4)+(W23*T$4))))</f>
        <v>Enter Weighting</v>
      </c>
      <c r="Y23" s="92" t="str">
        <f t="shared" ref="Y23" si="85">IFERROR(RANK(X23,X$7:X$26,0),"")</f>
        <v/>
      </c>
      <c r="Z23" s="110" t="str">
        <f t="shared" ref="Z23" si="86">IFERROR(Y23,"")</f>
        <v/>
      </c>
      <c r="AA23" s="47"/>
      <c r="AB23" s="104" t="str">
        <f t="shared" ref="AB23" si="87">IF(AA23="","",(IF(AA24="","",AA23+AA24)))</f>
        <v/>
      </c>
      <c r="AC23" s="94" t="str">
        <f t="shared" ref="AC23" si="88">IFERROR(RANK(AB23,AB$7:AB$26,1),"")</f>
        <v/>
      </c>
      <c r="AD23" s="47"/>
      <c r="AE23" s="104" t="str">
        <f t="shared" ref="AE23" si="89">IF(AD23="","",(IF(AD24="","",AD23+AD24)))</f>
        <v/>
      </c>
      <c r="AF23" s="94" t="str">
        <f t="shared" ref="AF23" si="90">IFERROR(RANK(AE23,AE$7:AE$26,1),"")</f>
        <v/>
      </c>
      <c r="AG23" s="85" t="str">
        <f t="shared" ref="AG23" si="91">IFERROR(O23+Z23+AC23+AF23,"")</f>
        <v/>
      </c>
      <c r="AH23" s="87" t="str">
        <f t="shared" ref="AH23" si="92">IFERROR(RANK(AG23,AG$7:AG$26,1),"")</f>
        <v/>
      </c>
    </row>
    <row r="24" spans="2:34" ht="13.5" customHeight="1" thickBot="1" x14ac:dyDescent="0.25">
      <c r="B24" s="99"/>
      <c r="C24" s="39"/>
      <c r="D24" s="15"/>
      <c r="E24" s="108"/>
      <c r="F24" s="109"/>
      <c r="G24" s="109"/>
      <c r="H24" s="109"/>
      <c r="I24" s="109"/>
      <c r="J24" s="109"/>
      <c r="K24" s="109"/>
      <c r="L24" s="112"/>
      <c r="M24" s="91"/>
      <c r="N24" s="93"/>
      <c r="O24" s="95"/>
      <c r="P24" s="108"/>
      <c r="Q24" s="109"/>
      <c r="R24" s="109"/>
      <c r="S24" s="109"/>
      <c r="T24" s="109"/>
      <c r="U24" s="109"/>
      <c r="V24" s="109"/>
      <c r="W24" s="112"/>
      <c r="X24" s="91"/>
      <c r="Y24" s="93"/>
      <c r="Z24" s="111"/>
      <c r="AA24" s="48"/>
      <c r="AB24" s="105"/>
      <c r="AC24" s="95"/>
      <c r="AD24" s="48"/>
      <c r="AE24" s="105"/>
      <c r="AF24" s="95"/>
      <c r="AG24" s="106"/>
      <c r="AH24" s="107"/>
    </row>
    <row r="25" spans="2:34" ht="13.5" customHeight="1" thickBot="1" x14ac:dyDescent="0.25">
      <c r="B25" s="98"/>
      <c r="C25" s="38"/>
      <c r="D25" s="14"/>
      <c r="E25" s="108"/>
      <c r="F25" s="109"/>
      <c r="G25" s="109"/>
      <c r="H25" s="109"/>
      <c r="I25" s="109"/>
      <c r="J25" s="109"/>
      <c r="K25" s="109"/>
      <c r="L25" s="112"/>
      <c r="M25" s="90" t="str">
        <f t="shared" ref="M25" si="93">IF(ISNUMBER(SEARCH("*Error*",M$5)),"Enter Weighting",(IF(SUM(E25:L26)=0,"",(E25*E$4)+(F25*F$4)+(G25*G$4)+(H25*H$4)+(I25*I$4)+(J25*J$4)+(K25*K$4)+(L25*I$4))))</f>
        <v>Enter Weighting</v>
      </c>
      <c r="N25" s="92" t="str">
        <f t="shared" ref="N25" si="94">IFERROR(RANK(M25,M$7:M$26,0),"")</f>
        <v/>
      </c>
      <c r="O25" s="94" t="str">
        <f t="shared" ref="O25" si="95">IFERROR(N25*2,"")</f>
        <v/>
      </c>
      <c r="P25" s="108"/>
      <c r="Q25" s="109"/>
      <c r="R25" s="109"/>
      <c r="S25" s="109"/>
      <c r="T25" s="109"/>
      <c r="U25" s="109"/>
      <c r="V25" s="109"/>
      <c r="W25" s="112"/>
      <c r="X25" s="90" t="str">
        <f t="shared" ref="X25" si="96">IF(ISNUMBER(SEARCH("*Error*",X$5)),"Enter Weighting",(IF(SUM(P25:W26)=0,"",(P25*P$4)+(Q25*Q$4)+(R25*R$4)+(S25*S$4)+(T25*T$4)+(U25*U$4)+(V25*V$4)+(W25*T$4))))</f>
        <v>Enter Weighting</v>
      </c>
      <c r="Y25" s="92" t="str">
        <f t="shared" ref="Y25" si="97">IFERROR(RANK(X25,X$7:X$26,0),"")</f>
        <v/>
      </c>
      <c r="Z25" s="110" t="str">
        <f t="shared" ref="Z25" si="98">IFERROR(Y25,"")</f>
        <v/>
      </c>
      <c r="AA25" s="47"/>
      <c r="AB25" s="104" t="str">
        <f t="shared" ref="AB25" si="99">IF(AA25="","",(IF(AA26="","",AA25+AA26)))</f>
        <v/>
      </c>
      <c r="AC25" s="94" t="str">
        <f t="shared" ref="AC25" si="100">IFERROR(RANK(AB25,AB$7:AB$26,1),"")</f>
        <v/>
      </c>
      <c r="AD25" s="47"/>
      <c r="AE25" s="104" t="str">
        <f t="shared" ref="AE25" si="101">IF(AD25="","",(IF(AD26="","",AD25+AD26)))</f>
        <v/>
      </c>
      <c r="AF25" s="94" t="str">
        <f t="shared" ref="AF25" si="102">IFERROR(RANK(AE25,AE$7:AE$26,1),"")</f>
        <v/>
      </c>
      <c r="AG25" s="85" t="str">
        <f t="shared" ref="AG25" si="103">IFERROR(O25+Z25+AC25+AF25,"")</f>
        <v/>
      </c>
      <c r="AH25" s="87" t="str">
        <f t="shared" ref="AH25" si="104">IFERROR(RANK(AG25,AG$7:AG$26,1),"")</f>
        <v/>
      </c>
    </row>
    <row r="26" spans="2:34" ht="13.5" customHeight="1" thickBot="1" x14ac:dyDescent="0.25">
      <c r="B26" s="99"/>
      <c r="C26" s="39"/>
      <c r="D26" s="15"/>
      <c r="E26" s="108"/>
      <c r="F26" s="109"/>
      <c r="G26" s="109"/>
      <c r="H26" s="109"/>
      <c r="I26" s="109"/>
      <c r="J26" s="109"/>
      <c r="K26" s="109"/>
      <c r="L26" s="112"/>
      <c r="M26" s="91"/>
      <c r="N26" s="93"/>
      <c r="O26" s="95"/>
      <c r="P26" s="108"/>
      <c r="Q26" s="109"/>
      <c r="R26" s="109"/>
      <c r="S26" s="109"/>
      <c r="T26" s="109"/>
      <c r="U26" s="109"/>
      <c r="V26" s="109"/>
      <c r="W26" s="112"/>
      <c r="X26" s="91"/>
      <c r="Y26" s="93"/>
      <c r="Z26" s="111"/>
      <c r="AA26" s="48"/>
      <c r="AB26" s="105"/>
      <c r="AC26" s="95"/>
      <c r="AD26" s="48"/>
      <c r="AE26" s="105"/>
      <c r="AF26" s="95"/>
      <c r="AG26" s="106"/>
      <c r="AH26" s="107"/>
    </row>
    <row r="27" spans="2:34" ht="15" customHeight="1" x14ac:dyDescent="0.2"/>
    <row r="33" spans="3:3" x14ac:dyDescent="0.2">
      <c r="C33" s="11"/>
    </row>
    <row r="34" spans="3:3" x14ac:dyDescent="0.2">
      <c r="C34" s="12" t="s">
        <v>46</v>
      </c>
    </row>
    <row r="35" spans="3:3" x14ac:dyDescent="0.2">
      <c r="C35" s="12" t="s">
        <v>16</v>
      </c>
    </row>
    <row r="36" spans="3:3" x14ac:dyDescent="0.2">
      <c r="C36" s="12" t="s">
        <v>47</v>
      </c>
    </row>
    <row r="37" spans="3:3" x14ac:dyDescent="0.2">
      <c r="C37" s="12" t="s">
        <v>17</v>
      </c>
    </row>
    <row r="38" spans="3:3" x14ac:dyDescent="0.2">
      <c r="C38" s="12" t="s">
        <v>18</v>
      </c>
    </row>
    <row r="39" spans="3:3" x14ac:dyDescent="0.2">
      <c r="C39" s="12" t="s">
        <v>19</v>
      </c>
    </row>
    <row r="40" spans="3:3" x14ac:dyDescent="0.2">
      <c r="C40" s="12" t="s">
        <v>20</v>
      </c>
    </row>
    <row r="41" spans="3:3" x14ac:dyDescent="0.2">
      <c r="C41" s="12" t="s">
        <v>21</v>
      </c>
    </row>
    <row r="42" spans="3:3" x14ac:dyDescent="0.2">
      <c r="C42" s="12" t="s">
        <v>22</v>
      </c>
    </row>
    <row r="43" spans="3:3" x14ac:dyDescent="0.2">
      <c r="C43" s="12" t="s">
        <v>48</v>
      </c>
    </row>
    <row r="44" spans="3:3" x14ac:dyDescent="0.2">
      <c r="C44" s="12" t="s">
        <v>49</v>
      </c>
    </row>
    <row r="45" spans="3:3" x14ac:dyDescent="0.2">
      <c r="C45" s="12" t="s">
        <v>23</v>
      </c>
    </row>
    <row r="46" spans="3:3" x14ac:dyDescent="0.2">
      <c r="C46" s="12" t="s">
        <v>24</v>
      </c>
    </row>
    <row r="47" spans="3:3" x14ac:dyDescent="0.2">
      <c r="C47" s="12" t="s">
        <v>25</v>
      </c>
    </row>
    <row r="48" spans="3:3" x14ac:dyDescent="0.2">
      <c r="C48" s="12" t="s">
        <v>26</v>
      </c>
    </row>
    <row r="49" spans="3:3" x14ac:dyDescent="0.2">
      <c r="C49" s="12" t="s">
        <v>27</v>
      </c>
    </row>
    <row r="50" spans="3:3" x14ac:dyDescent="0.2">
      <c r="C50" s="12" t="s">
        <v>28</v>
      </c>
    </row>
    <row r="51" spans="3:3" x14ac:dyDescent="0.2">
      <c r="C51" s="12" t="s">
        <v>50</v>
      </c>
    </row>
    <row r="52" spans="3:3" x14ac:dyDescent="0.2">
      <c r="C52" s="12" t="s">
        <v>29</v>
      </c>
    </row>
    <row r="53" spans="3:3" x14ac:dyDescent="0.2">
      <c r="C53" s="12" t="s">
        <v>30</v>
      </c>
    </row>
    <row r="54" spans="3:3" x14ac:dyDescent="0.2">
      <c r="C54" s="12" t="s">
        <v>31</v>
      </c>
    </row>
    <row r="55" spans="3:3" x14ac:dyDescent="0.2">
      <c r="C55" s="12" t="s">
        <v>32</v>
      </c>
    </row>
    <row r="56" spans="3:3" x14ac:dyDescent="0.2">
      <c r="C56" s="12" t="s">
        <v>33</v>
      </c>
    </row>
    <row r="57" spans="3:3" x14ac:dyDescent="0.2">
      <c r="C57" s="12" t="s">
        <v>51</v>
      </c>
    </row>
    <row r="58" spans="3:3" x14ac:dyDescent="0.2">
      <c r="C58" s="12" t="s">
        <v>52</v>
      </c>
    </row>
    <row r="59" spans="3:3" x14ac:dyDescent="0.2">
      <c r="C59" s="12" t="s">
        <v>53</v>
      </c>
    </row>
    <row r="60" spans="3:3" x14ac:dyDescent="0.2">
      <c r="C60" s="12" t="s">
        <v>54</v>
      </c>
    </row>
    <row r="61" spans="3:3" x14ac:dyDescent="0.2">
      <c r="C61" s="12" t="s">
        <v>34</v>
      </c>
    </row>
    <row r="62" spans="3:3" x14ac:dyDescent="0.2">
      <c r="C62" s="12" t="s">
        <v>35</v>
      </c>
    </row>
    <row r="63" spans="3:3" x14ac:dyDescent="0.2">
      <c r="C63" s="12" t="s">
        <v>55</v>
      </c>
    </row>
    <row r="64" spans="3:3" x14ac:dyDescent="0.2">
      <c r="C64" s="12" t="s">
        <v>36</v>
      </c>
    </row>
    <row r="65" spans="3:3" x14ac:dyDescent="0.2">
      <c r="C65" s="12" t="s">
        <v>37</v>
      </c>
    </row>
    <row r="66" spans="3:3" x14ac:dyDescent="0.2">
      <c r="C66" s="12" t="s">
        <v>38</v>
      </c>
    </row>
    <row r="67" spans="3:3" x14ac:dyDescent="0.2">
      <c r="C67" s="12" t="s">
        <v>56</v>
      </c>
    </row>
    <row r="68" spans="3:3" x14ac:dyDescent="0.2">
      <c r="C68" s="12" t="s">
        <v>39</v>
      </c>
    </row>
    <row r="69" spans="3:3" x14ac:dyDescent="0.2">
      <c r="C69" s="12" t="s">
        <v>40</v>
      </c>
    </row>
    <row r="70" spans="3:3" x14ac:dyDescent="0.2">
      <c r="C70" s="12" t="s">
        <v>57</v>
      </c>
    </row>
    <row r="71" spans="3:3" x14ac:dyDescent="0.2">
      <c r="C71" s="12" t="s">
        <v>41</v>
      </c>
    </row>
    <row r="72" spans="3:3" x14ac:dyDescent="0.2">
      <c r="C72" s="12" t="s">
        <v>42</v>
      </c>
    </row>
    <row r="73" spans="3:3" x14ac:dyDescent="0.2">
      <c r="C73" s="12" t="s">
        <v>58</v>
      </c>
    </row>
    <row r="74" spans="3:3" x14ac:dyDescent="0.2">
      <c r="C74" s="12" t="s">
        <v>59</v>
      </c>
    </row>
    <row r="75" spans="3:3" x14ac:dyDescent="0.2">
      <c r="C75" s="12" t="s">
        <v>43</v>
      </c>
    </row>
    <row r="76" spans="3:3" x14ac:dyDescent="0.2">
      <c r="C76" s="12" t="s">
        <v>60</v>
      </c>
    </row>
    <row r="77" spans="3:3" x14ac:dyDescent="0.2">
      <c r="C77" s="12" t="s">
        <v>44</v>
      </c>
    </row>
    <row r="78" spans="3:3" x14ac:dyDescent="0.2">
      <c r="C78" s="12" t="s">
        <v>61</v>
      </c>
    </row>
    <row r="79" spans="3:3" x14ac:dyDescent="0.2">
      <c r="C79" s="12" t="s">
        <v>62</v>
      </c>
    </row>
    <row r="80" spans="3:3" x14ac:dyDescent="0.2">
      <c r="C80" s="12" t="s">
        <v>63</v>
      </c>
    </row>
    <row r="81" spans="3:3" x14ac:dyDescent="0.2">
      <c r="C81" s="12" t="s">
        <v>64</v>
      </c>
    </row>
    <row r="82" spans="3:3" x14ac:dyDescent="0.2">
      <c r="C82" s="12" t="s">
        <v>65</v>
      </c>
    </row>
    <row r="83" spans="3:3" x14ac:dyDescent="0.2">
      <c r="C83" s="12" t="s">
        <v>45</v>
      </c>
    </row>
    <row r="84" spans="3:3" x14ac:dyDescent="0.2">
      <c r="C84" s="12" t="s">
        <v>66</v>
      </c>
    </row>
    <row r="85" spans="3:3" x14ac:dyDescent="0.2">
      <c r="C85" s="12" t="s">
        <v>67</v>
      </c>
    </row>
  </sheetData>
  <sheetProtection selectLockedCells="1"/>
  <mergeCells count="316">
    <mergeCell ref="AB25:AB26"/>
    <mergeCell ref="AC25:AC26"/>
    <mergeCell ref="AE25:AE26"/>
    <mergeCell ref="AF25:AF26"/>
    <mergeCell ref="AG25:AG26"/>
    <mergeCell ref="AH25:AH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C23:AC24"/>
    <mergeCell ref="AE23:AE24"/>
    <mergeCell ref="AF23:AF24"/>
    <mergeCell ref="AG23:AG24"/>
    <mergeCell ref="AH23:AH24"/>
    <mergeCell ref="B25:B26"/>
    <mergeCell ref="E25:E26"/>
    <mergeCell ref="F25:F26"/>
    <mergeCell ref="G25:G26"/>
    <mergeCell ref="H25:H26"/>
    <mergeCell ref="V23:V24"/>
    <mergeCell ref="W23:W24"/>
    <mergeCell ref="X23:X24"/>
    <mergeCell ref="Y23:Y24"/>
    <mergeCell ref="Z23:Z24"/>
    <mergeCell ref="AB23:AB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23:B24"/>
    <mergeCell ref="E23:E24"/>
    <mergeCell ref="F23:F24"/>
    <mergeCell ref="G23:G24"/>
    <mergeCell ref="H23:H24"/>
    <mergeCell ref="I23:I24"/>
    <mergeCell ref="AB21:AB22"/>
    <mergeCell ref="AC21:AC22"/>
    <mergeCell ref="AE21:AE22"/>
    <mergeCell ref="AF21:AF22"/>
    <mergeCell ref="AG21:AG22"/>
    <mergeCell ref="AH21:AH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C19:AC20"/>
    <mergeCell ref="AE19:AE20"/>
    <mergeCell ref="AF19:AF20"/>
    <mergeCell ref="AG19:AG20"/>
    <mergeCell ref="AH19:AH20"/>
    <mergeCell ref="B21:B22"/>
    <mergeCell ref="E21:E22"/>
    <mergeCell ref="F21:F22"/>
    <mergeCell ref="G21:G22"/>
    <mergeCell ref="H21:H22"/>
    <mergeCell ref="V19:V20"/>
    <mergeCell ref="W19:W20"/>
    <mergeCell ref="X19:X20"/>
    <mergeCell ref="Y19:Y20"/>
    <mergeCell ref="Z19:Z20"/>
    <mergeCell ref="AB19:AB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E19:E20"/>
    <mergeCell ref="F19:F20"/>
    <mergeCell ref="G19:G20"/>
    <mergeCell ref="H19:H20"/>
    <mergeCell ref="I19:I20"/>
    <mergeCell ref="AB17:AB18"/>
    <mergeCell ref="AC17:AC18"/>
    <mergeCell ref="AE17:AE18"/>
    <mergeCell ref="AF17:AF18"/>
    <mergeCell ref="AG17:AG18"/>
    <mergeCell ref="AH17:AH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C15:AC16"/>
    <mergeCell ref="AE15:AE16"/>
    <mergeCell ref="AF15:AF16"/>
    <mergeCell ref="AG15:AG16"/>
    <mergeCell ref="AH15:AH16"/>
    <mergeCell ref="B17:B18"/>
    <mergeCell ref="E17:E18"/>
    <mergeCell ref="F17:F18"/>
    <mergeCell ref="G17:G18"/>
    <mergeCell ref="H17:H18"/>
    <mergeCell ref="V15:V16"/>
    <mergeCell ref="W15:W16"/>
    <mergeCell ref="X15:X16"/>
    <mergeCell ref="Y15:Y16"/>
    <mergeCell ref="Z15:Z16"/>
    <mergeCell ref="AB15:AB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B15:B16"/>
    <mergeCell ref="E15:E16"/>
    <mergeCell ref="F15:F16"/>
    <mergeCell ref="G15:G16"/>
    <mergeCell ref="H15:H16"/>
    <mergeCell ref="I15:I16"/>
    <mergeCell ref="AB13:AB14"/>
    <mergeCell ref="AC13:AC14"/>
    <mergeCell ref="AE13:AE14"/>
    <mergeCell ref="AF13:AF14"/>
    <mergeCell ref="AG13:AG14"/>
    <mergeCell ref="AH13:AH14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AC11:AC12"/>
    <mergeCell ref="AE11:AE12"/>
    <mergeCell ref="AF11:AF12"/>
    <mergeCell ref="AG11:AG12"/>
    <mergeCell ref="AH11:AH12"/>
    <mergeCell ref="B13:B14"/>
    <mergeCell ref="E13:E14"/>
    <mergeCell ref="F13:F14"/>
    <mergeCell ref="G13:G14"/>
    <mergeCell ref="H13:H14"/>
    <mergeCell ref="V11:V12"/>
    <mergeCell ref="W11:W12"/>
    <mergeCell ref="X11:X12"/>
    <mergeCell ref="Y11:Y12"/>
    <mergeCell ref="Z11:Z12"/>
    <mergeCell ref="AB11:AB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B11:B12"/>
    <mergeCell ref="E11:E12"/>
    <mergeCell ref="F11:F12"/>
    <mergeCell ref="G11:G12"/>
    <mergeCell ref="H11:H12"/>
    <mergeCell ref="I11:I12"/>
    <mergeCell ref="AB9:AB10"/>
    <mergeCell ref="AC9:AC10"/>
    <mergeCell ref="AE9:AE10"/>
    <mergeCell ref="AF9:AF10"/>
    <mergeCell ref="AG9:AG10"/>
    <mergeCell ref="AH9:AH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C7:AC8"/>
    <mergeCell ref="AE7:AE8"/>
    <mergeCell ref="AF7:AF8"/>
    <mergeCell ref="AG7:AG8"/>
    <mergeCell ref="AH7:AH8"/>
    <mergeCell ref="B9:B10"/>
    <mergeCell ref="E9:E10"/>
    <mergeCell ref="F9:F10"/>
    <mergeCell ref="G9:G10"/>
    <mergeCell ref="H9:H10"/>
    <mergeCell ref="V7:V8"/>
    <mergeCell ref="W7:W8"/>
    <mergeCell ref="X7:X8"/>
    <mergeCell ref="Y7:Y8"/>
    <mergeCell ref="Z7:Z8"/>
    <mergeCell ref="AB7:AB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T5:T6"/>
    <mergeCell ref="U5:U6"/>
    <mergeCell ref="V5:V6"/>
    <mergeCell ref="W5:W6"/>
    <mergeCell ref="B7:B8"/>
    <mergeCell ref="E7:E8"/>
    <mergeCell ref="F7:F8"/>
    <mergeCell ref="G7:G8"/>
    <mergeCell ref="H7:H8"/>
    <mergeCell ref="I7:I8"/>
    <mergeCell ref="K5:K6"/>
    <mergeCell ref="L5:L6"/>
    <mergeCell ref="P5:P6"/>
    <mergeCell ref="Q5:Q6"/>
    <mergeCell ref="R5:R6"/>
    <mergeCell ref="S5:S6"/>
    <mergeCell ref="AD3:AF3"/>
    <mergeCell ref="AG3:AH3"/>
    <mergeCell ref="B5:B6"/>
    <mergeCell ref="D5:D6"/>
    <mergeCell ref="E5:E6"/>
    <mergeCell ref="F5:F6"/>
    <mergeCell ref="G5:G6"/>
    <mergeCell ref="H5:H6"/>
    <mergeCell ref="I5:I6"/>
    <mergeCell ref="J5:J6"/>
    <mergeCell ref="B2:D3"/>
    <mergeCell ref="E2:O2"/>
    <mergeCell ref="P2:Z2"/>
    <mergeCell ref="M3:O3"/>
    <mergeCell ref="X3:Z3"/>
    <mergeCell ref="AA3:AC3"/>
  </mergeCells>
  <conditionalFormatting sqref="E7:E26">
    <cfRule type="expression" dxfId="71" priority="14">
      <formula>E$4=""</formula>
    </cfRule>
  </conditionalFormatting>
  <conditionalFormatting sqref="F7:L26">
    <cfRule type="expression" dxfId="70" priority="13">
      <formula>F$4=""</formula>
    </cfRule>
  </conditionalFormatting>
  <conditionalFormatting sqref="P7:P26">
    <cfRule type="expression" dxfId="69" priority="12">
      <formula>P$4=""</formula>
    </cfRule>
  </conditionalFormatting>
  <conditionalFormatting sqref="Q7:W26">
    <cfRule type="expression" dxfId="68" priority="11">
      <formula>Q$4=""</formula>
    </cfRule>
  </conditionalFormatting>
  <conditionalFormatting sqref="D7 D9 D11 D13 D15 D17 D19 D21 D23 D25">
    <cfRule type="expression" dxfId="67" priority="10">
      <formula>$AH7=1</formula>
    </cfRule>
  </conditionalFormatting>
  <conditionalFormatting sqref="D8 D10 D12 D14 D16 D18 D20 D22 D24 D26">
    <cfRule type="expression" dxfId="66" priority="9">
      <formula>$AH7=1</formula>
    </cfRule>
  </conditionalFormatting>
  <conditionalFormatting sqref="D9 D11 D13 D15 D17 D19 D21 D23 D25">
    <cfRule type="expression" dxfId="65" priority="8">
      <formula>$AH9=1</formula>
    </cfRule>
  </conditionalFormatting>
  <conditionalFormatting sqref="D10 D12 D14 D16 D18 D20 D22 D24 D26">
    <cfRule type="expression" dxfId="64" priority="7">
      <formula>$AH9=1</formula>
    </cfRule>
  </conditionalFormatting>
  <conditionalFormatting sqref="M7:M26">
    <cfRule type="cellIs" dxfId="63" priority="6" operator="equal">
      <formula>"Enter Weighting"</formula>
    </cfRule>
  </conditionalFormatting>
  <conditionalFormatting sqref="X7:X26">
    <cfRule type="cellIs" dxfId="62" priority="5" operator="equal">
      <formula>"Enter Weighting"</formula>
    </cfRule>
  </conditionalFormatting>
  <conditionalFormatting sqref="C9 C7 C11 C13 C15 C17 C19 C21 C23 C25">
    <cfRule type="expression" dxfId="61" priority="4">
      <formula>$AH7=1</formula>
    </cfRule>
  </conditionalFormatting>
  <conditionalFormatting sqref="C10 C8 C12 C14 C16 C18 C20 C22 C24 C26">
    <cfRule type="expression" dxfId="60" priority="3">
      <formula>$AH7=1</formula>
    </cfRule>
  </conditionalFormatting>
  <conditionalFormatting sqref="D12">
    <cfRule type="expression" dxfId="59" priority="2">
      <formula>$AH12=1</formula>
    </cfRule>
  </conditionalFormatting>
  <conditionalFormatting sqref="D13">
    <cfRule type="expression" dxfId="58" priority="1">
      <formula>$AH12=1</formula>
    </cfRule>
  </conditionalFormatting>
  <dataValidations count="1">
    <dataValidation type="list" allowBlank="1" showInputMessage="1" promptTitle="Slect Branch" sqref="C8 C10 C12 C14 C16 C18 C20 C22 C24 C26">
      <formula1>$C$34:$C$85</formula1>
    </dataValidation>
  </dataValidations>
  <pageMargins left="0.39370078740157483" right="0.39370078740157483" top="0.39370078740157483" bottom="0.39370078740157483" header="0.51181102362204722" footer="0.51181102362204722"/>
  <pageSetup paperSize="9" scale="6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E9FF"/>
    <pageSetUpPr fitToPage="1"/>
  </sheetPr>
  <dimension ref="B1:AH85"/>
  <sheetViews>
    <sheetView tabSelected="1" zoomScaleNormal="100" workbookViewId="0">
      <pane xSplit="4" ySplit="4" topLeftCell="E6" activePane="bottomRight" state="frozen"/>
      <selection pane="topRight" activeCell="E1" sqref="E1"/>
      <selection pane="bottomLeft" activeCell="A5" sqref="A5"/>
      <selection pane="bottomRight" activeCell="AA11" sqref="AA11"/>
    </sheetView>
  </sheetViews>
  <sheetFormatPr defaultRowHeight="12.75" x14ac:dyDescent="0.2"/>
  <cols>
    <col min="1" max="1" width="3.140625" customWidth="1"/>
    <col min="2" max="2" width="6.7109375" style="1" customWidth="1"/>
    <col min="3" max="3" width="21.140625" style="1" customWidth="1"/>
    <col min="4" max="4" width="27.7109375" style="13" customWidth="1"/>
    <col min="5" max="11" width="4.140625" customWidth="1"/>
    <col min="12" max="12" width="4.28515625" customWidth="1"/>
    <col min="13" max="13" width="6.5703125" customWidth="1"/>
    <col min="14" max="14" width="7.7109375" customWidth="1"/>
    <col min="15" max="15" width="6.85546875" customWidth="1"/>
    <col min="16" max="22" width="4.140625" customWidth="1"/>
    <col min="23" max="23" width="4.28515625" customWidth="1"/>
    <col min="24" max="24" width="6.5703125" customWidth="1"/>
    <col min="25" max="25" width="7.7109375" customWidth="1"/>
    <col min="26" max="26" width="6.85546875" customWidth="1"/>
    <col min="27" max="27" width="11.85546875" style="9" customWidth="1"/>
    <col min="28" max="28" width="10.7109375" customWidth="1"/>
    <col min="29" max="29" width="8.140625" customWidth="1"/>
    <col min="30" max="30" width="11.85546875" customWidth="1"/>
    <col min="31" max="31" width="10.42578125" customWidth="1"/>
    <col min="32" max="32" width="8.140625" customWidth="1"/>
    <col min="33" max="33" width="7.85546875" style="9" customWidth="1"/>
    <col min="34" max="34" width="8.85546875" style="9" customWidth="1"/>
  </cols>
  <sheetData>
    <row r="1" spans="2:34" ht="13.5" thickBot="1" x14ac:dyDescent="0.25"/>
    <row r="2" spans="2:34" s="2" customFormat="1" ht="16.5" thickBot="1" x14ac:dyDescent="0.25">
      <c r="B2" s="74" t="str">
        <f ca="1">'Set Up'!D6&amp;"         "&amp;MID(CELL("Filename",A1),FIND("]",CELL("Filename",A1))+1,255)&amp;"                                     "&amp;'Set Up'!D8</f>
        <v xml:space="preserve">         Senior Boys                                     </v>
      </c>
      <c r="C2" s="74"/>
      <c r="D2" s="75"/>
      <c r="E2" s="76" t="s">
        <v>1</v>
      </c>
      <c r="F2" s="77"/>
      <c r="G2" s="77"/>
      <c r="H2" s="77"/>
      <c r="I2" s="77"/>
      <c r="J2" s="77"/>
      <c r="K2" s="77"/>
      <c r="L2" s="77"/>
      <c r="M2" s="77"/>
      <c r="N2" s="77"/>
      <c r="O2" s="78"/>
      <c r="P2" s="79" t="s">
        <v>2</v>
      </c>
      <c r="Q2" s="80"/>
      <c r="R2" s="80"/>
      <c r="S2" s="80"/>
      <c r="T2" s="80"/>
      <c r="U2" s="80"/>
      <c r="V2" s="80"/>
      <c r="W2" s="80"/>
      <c r="X2" s="80"/>
      <c r="Y2" s="80"/>
      <c r="Z2" s="81"/>
      <c r="AA2" s="10"/>
      <c r="AB2" s="4"/>
      <c r="AC2" s="4"/>
      <c r="AD2" s="4"/>
      <c r="AE2" s="4"/>
      <c r="AF2" s="4"/>
      <c r="AG2" s="3"/>
      <c r="AH2" s="3"/>
    </row>
    <row r="3" spans="2:34" s="2" customFormat="1" ht="169.5" customHeight="1" thickBot="1" x14ac:dyDescent="0.25">
      <c r="B3" s="74"/>
      <c r="C3" s="74"/>
      <c r="D3" s="75"/>
      <c r="E3" s="30"/>
      <c r="F3" s="31"/>
      <c r="G3" s="31"/>
      <c r="H3" s="31"/>
      <c r="I3" s="31"/>
      <c r="J3" s="31"/>
      <c r="K3" s="31"/>
      <c r="L3" s="32"/>
      <c r="M3" s="82" t="s">
        <v>15</v>
      </c>
      <c r="N3" s="83"/>
      <c r="O3" s="84"/>
      <c r="P3" s="30"/>
      <c r="Q3" s="31"/>
      <c r="R3" s="31"/>
      <c r="S3" s="31"/>
      <c r="T3" s="31"/>
      <c r="U3" s="31"/>
      <c r="V3" s="31"/>
      <c r="W3" s="32"/>
      <c r="X3" s="82" t="s">
        <v>15</v>
      </c>
      <c r="Y3" s="83"/>
      <c r="Z3" s="84"/>
      <c r="AA3" s="85" t="s">
        <v>3</v>
      </c>
      <c r="AB3" s="86"/>
      <c r="AC3" s="87"/>
      <c r="AD3" s="61" t="s">
        <v>4</v>
      </c>
      <c r="AE3" s="62"/>
      <c r="AF3" s="63"/>
      <c r="AG3" s="64" t="s">
        <v>5</v>
      </c>
      <c r="AH3" s="65"/>
    </row>
    <row r="4" spans="2:34" s="7" customFormat="1" ht="18.75" customHeight="1" thickBot="1" x14ac:dyDescent="0.25">
      <c r="B4" s="8">
        <f>(COUNTA(D7:D26))/2</f>
        <v>3</v>
      </c>
      <c r="C4" s="5"/>
      <c r="D4" s="6" t="s">
        <v>13</v>
      </c>
      <c r="E4" s="33"/>
      <c r="F4" s="34"/>
      <c r="G4" s="34"/>
      <c r="H4" s="34"/>
      <c r="I4" s="34"/>
      <c r="J4" s="34"/>
      <c r="K4" s="34"/>
      <c r="L4" s="35"/>
      <c r="M4" s="40" t="s">
        <v>8</v>
      </c>
      <c r="N4" s="41" t="s">
        <v>6</v>
      </c>
      <c r="O4" s="42" t="s">
        <v>7</v>
      </c>
      <c r="P4" s="33"/>
      <c r="Q4" s="34"/>
      <c r="R4" s="34"/>
      <c r="S4" s="34"/>
      <c r="T4" s="34"/>
      <c r="U4" s="34"/>
      <c r="V4" s="34"/>
      <c r="W4" s="35"/>
      <c r="X4" s="40" t="s">
        <v>8</v>
      </c>
      <c r="Y4" s="41" t="s">
        <v>6</v>
      </c>
      <c r="Z4" s="42" t="s">
        <v>7</v>
      </c>
      <c r="AA4" s="43" t="s">
        <v>9</v>
      </c>
      <c r="AB4" s="44" t="s">
        <v>5</v>
      </c>
      <c r="AC4" s="45" t="s">
        <v>6</v>
      </c>
      <c r="AD4" s="43" t="s">
        <v>9</v>
      </c>
      <c r="AE4" s="44" t="s">
        <v>5</v>
      </c>
      <c r="AF4" s="45" t="s">
        <v>6</v>
      </c>
      <c r="AG4" s="28" t="s">
        <v>5</v>
      </c>
      <c r="AH4" s="29" t="s">
        <v>6</v>
      </c>
    </row>
    <row r="5" spans="2:34" s="2" customFormat="1" ht="18.75" customHeight="1" x14ac:dyDescent="0.2">
      <c r="B5" s="66" t="s">
        <v>10</v>
      </c>
      <c r="C5" s="21" t="s">
        <v>12</v>
      </c>
      <c r="D5" s="68" t="s">
        <v>0</v>
      </c>
      <c r="E5" s="70" t="str">
        <f>IF(E3="","",(IF(E4="","Error","")))</f>
        <v/>
      </c>
      <c r="F5" s="72" t="str">
        <f>IF(F3="","",(IF(F4="","Error","")))</f>
        <v/>
      </c>
      <c r="G5" s="72" t="str">
        <f t="shared" ref="G5:K5" si="0">IF(G3="","",(IF(G4="","Error","")))</f>
        <v/>
      </c>
      <c r="H5" s="72" t="str">
        <f t="shared" si="0"/>
        <v/>
      </c>
      <c r="I5" s="72" t="str">
        <f t="shared" si="0"/>
        <v/>
      </c>
      <c r="J5" s="72" t="str">
        <f t="shared" si="0"/>
        <v/>
      </c>
      <c r="K5" s="72" t="str">
        <f t="shared" si="0"/>
        <v/>
      </c>
      <c r="L5" s="96" t="str">
        <f>IF(L3="","",(IF(L4="","Error","")))</f>
        <v/>
      </c>
      <c r="M5" s="37" t="str">
        <f>E5&amp;" "&amp;F5&amp;" "&amp;G5&amp;" "&amp;H5&amp;" "&amp;I5&amp;" "&amp;J5&amp;" "&amp;K5&amp;" "&amp;L5&amp;" "&amp;M6</f>
        <v xml:space="preserve">        Error</v>
      </c>
      <c r="N5" s="16"/>
      <c r="O5" s="17"/>
      <c r="P5" s="70" t="str">
        <f>IF(P3="","",(IF(P4="","Error","")))</f>
        <v/>
      </c>
      <c r="Q5" s="72" t="str">
        <f>IF(Q3="","",(IF(Q4="","Error","")))</f>
        <v/>
      </c>
      <c r="R5" s="72" t="str">
        <f t="shared" ref="R5:V5" si="1">IF(R3="","",(IF(R4="","Error","")))</f>
        <v/>
      </c>
      <c r="S5" s="72" t="str">
        <f t="shared" si="1"/>
        <v/>
      </c>
      <c r="T5" s="72" t="str">
        <f t="shared" si="1"/>
        <v/>
      </c>
      <c r="U5" s="72" t="str">
        <f t="shared" si="1"/>
        <v/>
      </c>
      <c r="V5" s="72" t="str">
        <f t="shared" si="1"/>
        <v/>
      </c>
      <c r="W5" s="96" t="str">
        <f>IF(W3="","",(IF(W4="","Error","")))</f>
        <v/>
      </c>
      <c r="X5" s="37" t="str">
        <f>P5&amp;" "&amp;Q5&amp;" "&amp;R5&amp;" "&amp;S5&amp;" "&amp;T5&amp;" "&amp;U5&amp;" "&amp;V5&amp;" "&amp;W5&amp;" "&amp;X6</f>
        <v xml:space="preserve">        Error</v>
      </c>
      <c r="Y5" s="16"/>
      <c r="Z5" s="17"/>
      <c r="AA5" s="22">
        <v>0</v>
      </c>
      <c r="AB5" s="23"/>
      <c r="AC5" s="17"/>
      <c r="AD5" s="22">
        <v>0</v>
      </c>
      <c r="AE5" s="23"/>
      <c r="AF5" s="17"/>
      <c r="AG5" s="24"/>
      <c r="AH5" s="25"/>
    </row>
    <row r="6" spans="2:34" s="2" customFormat="1" ht="18.75" customHeight="1" thickBot="1" x14ac:dyDescent="0.25">
      <c r="B6" s="67"/>
      <c r="C6" s="26" t="s">
        <v>11</v>
      </c>
      <c r="D6" s="69"/>
      <c r="E6" s="71"/>
      <c r="F6" s="73"/>
      <c r="G6" s="73"/>
      <c r="H6" s="73"/>
      <c r="I6" s="73"/>
      <c r="J6" s="73"/>
      <c r="K6" s="73"/>
      <c r="L6" s="97"/>
      <c r="M6" s="36" t="str">
        <f>IF(SUM(E4:L4)=0,"Error","")</f>
        <v>Error</v>
      </c>
      <c r="N6" s="18"/>
      <c r="O6" s="19"/>
      <c r="P6" s="71"/>
      <c r="Q6" s="73"/>
      <c r="R6" s="73"/>
      <c r="S6" s="73"/>
      <c r="T6" s="73"/>
      <c r="U6" s="73"/>
      <c r="V6" s="73"/>
      <c r="W6" s="97"/>
      <c r="X6" s="36" t="str">
        <f>IF(SUM(P4:W4)=0,"Error","")</f>
        <v>Error</v>
      </c>
      <c r="Y6" s="18"/>
      <c r="Z6" s="19"/>
      <c r="AA6" s="27" t="s">
        <v>14</v>
      </c>
      <c r="AB6" s="23"/>
      <c r="AC6" s="17"/>
      <c r="AD6" s="27" t="s">
        <v>14</v>
      </c>
      <c r="AE6" s="23"/>
      <c r="AF6" s="17"/>
      <c r="AG6" s="24"/>
      <c r="AH6" s="25"/>
    </row>
    <row r="7" spans="2:34" ht="14.25" customHeight="1" x14ac:dyDescent="0.2">
      <c r="B7" s="98"/>
      <c r="C7" s="38" t="s">
        <v>92</v>
      </c>
      <c r="D7" s="14" t="s">
        <v>97</v>
      </c>
      <c r="E7" s="100"/>
      <c r="F7" s="102"/>
      <c r="G7" s="102"/>
      <c r="H7" s="102"/>
      <c r="I7" s="102"/>
      <c r="J7" s="102"/>
      <c r="K7" s="102"/>
      <c r="L7" s="88"/>
      <c r="M7" s="90">
        <v>186</v>
      </c>
      <c r="N7" s="92">
        <v>1</v>
      </c>
      <c r="O7" s="94">
        <v>2</v>
      </c>
      <c r="P7" s="100"/>
      <c r="Q7" s="102"/>
      <c r="R7" s="102"/>
      <c r="S7" s="102"/>
      <c r="T7" s="102"/>
      <c r="U7" s="102"/>
      <c r="V7" s="102"/>
      <c r="W7" s="88"/>
      <c r="X7" s="90">
        <v>217</v>
      </c>
      <c r="Y7" s="92">
        <v>2</v>
      </c>
      <c r="Z7" s="110">
        <v>2</v>
      </c>
      <c r="AA7" s="47">
        <v>2.5416666666666665E-4</v>
      </c>
      <c r="AB7" s="104">
        <f>IF(AA7="","",(IF(AA8="","",AA7+AA8)))</f>
        <v>4.4814814814814815E-4</v>
      </c>
      <c r="AC7" s="94">
        <f>IFERROR(RANK(AB7,AB$7:AB$26,1),"")</f>
        <v>1</v>
      </c>
      <c r="AD7" s="47">
        <v>1.2603009259259258E-3</v>
      </c>
      <c r="AE7" s="104">
        <f>IF(AD7="","",(IF(AD8="","",AD7+AD8)))</f>
        <v>2.1335648148148147E-3</v>
      </c>
      <c r="AF7" s="94">
        <f>IFERROR(RANK(AE7,AE$7:AE$26,1),"")</f>
        <v>1</v>
      </c>
      <c r="AG7" s="85">
        <f>IFERROR(O7+Z7+AC7+AF7,"")</f>
        <v>6</v>
      </c>
      <c r="AH7" s="87">
        <f>IFERROR(RANK(AG7,AG$7:AG$26,1),"")</f>
        <v>1</v>
      </c>
    </row>
    <row r="8" spans="2:34" ht="14.25" customHeight="1" thickBot="1" x14ac:dyDescent="0.25">
      <c r="B8" s="99"/>
      <c r="C8" s="39"/>
      <c r="D8" s="15" t="s">
        <v>97</v>
      </c>
      <c r="E8" s="101"/>
      <c r="F8" s="103"/>
      <c r="G8" s="103"/>
      <c r="H8" s="103"/>
      <c r="I8" s="103"/>
      <c r="J8" s="103"/>
      <c r="K8" s="103"/>
      <c r="L8" s="89"/>
      <c r="M8" s="91"/>
      <c r="N8" s="93"/>
      <c r="O8" s="95"/>
      <c r="P8" s="101"/>
      <c r="Q8" s="103"/>
      <c r="R8" s="103"/>
      <c r="S8" s="103"/>
      <c r="T8" s="103"/>
      <c r="U8" s="103"/>
      <c r="V8" s="103"/>
      <c r="W8" s="89"/>
      <c r="X8" s="91"/>
      <c r="Y8" s="93"/>
      <c r="Z8" s="111"/>
      <c r="AA8" s="48">
        <v>1.939814814814815E-4</v>
      </c>
      <c r="AB8" s="105"/>
      <c r="AC8" s="95"/>
      <c r="AD8" s="48">
        <v>8.7326388888888903E-4</v>
      </c>
      <c r="AE8" s="105"/>
      <c r="AF8" s="95"/>
      <c r="AG8" s="106"/>
      <c r="AH8" s="107"/>
    </row>
    <row r="9" spans="2:34" ht="14.25" customHeight="1" thickBot="1" x14ac:dyDescent="0.25">
      <c r="B9" s="98"/>
      <c r="C9" s="38" t="s">
        <v>92</v>
      </c>
      <c r="D9" s="14" t="s">
        <v>98</v>
      </c>
      <c r="E9" s="108"/>
      <c r="F9" s="109"/>
      <c r="G9" s="109"/>
      <c r="H9" s="109"/>
      <c r="I9" s="109"/>
      <c r="J9" s="109"/>
      <c r="K9" s="109"/>
      <c r="L9" s="112"/>
      <c r="M9" s="90">
        <v>121</v>
      </c>
      <c r="N9" s="92">
        <v>3</v>
      </c>
      <c r="O9" s="94">
        <v>6</v>
      </c>
      <c r="P9" s="108"/>
      <c r="Q9" s="109"/>
      <c r="R9" s="109"/>
      <c r="S9" s="109"/>
      <c r="T9" s="109"/>
      <c r="U9" s="109"/>
      <c r="V9" s="109"/>
      <c r="W9" s="112"/>
      <c r="X9" s="90">
        <v>209</v>
      </c>
      <c r="Y9" s="92">
        <v>3</v>
      </c>
      <c r="Z9" s="110">
        <v>3</v>
      </c>
      <c r="AA9" s="47">
        <v>2.9976851851851849E-4</v>
      </c>
      <c r="AB9" s="104">
        <f t="shared" ref="AB9" si="2">IF(AA9="","",(IF(AA10="","",AA9+AA10)))</f>
        <v>5.4537037037037032E-4</v>
      </c>
      <c r="AC9" s="94">
        <f>IFERROR(RANK(AB9,AB$7:AB$26,1),"")</f>
        <v>3</v>
      </c>
      <c r="AD9" s="47">
        <v>1.5653935185185183E-3</v>
      </c>
      <c r="AE9" s="104">
        <f>IF(AD9="","",(IF(AD10="","",AD9+AD10)))</f>
        <v>2.7737268518518519E-3</v>
      </c>
      <c r="AF9" s="94">
        <f>IFERROR(RANK(AE9,AE$7:AE$26,1),"")</f>
        <v>2</v>
      </c>
      <c r="AG9" s="85">
        <f t="shared" ref="AG9:AG11" si="3">IFERROR(O9+Z9+AC9+AF9,"")</f>
        <v>14</v>
      </c>
      <c r="AH9" s="87">
        <f t="shared" ref="AH9:AH11" si="4">IFERROR(RANK(AG9,AG$7:AG$26,1),"")</f>
        <v>3</v>
      </c>
    </row>
    <row r="10" spans="2:34" ht="14.25" customHeight="1" thickBot="1" x14ac:dyDescent="0.25">
      <c r="B10" s="99"/>
      <c r="C10" s="39"/>
      <c r="D10" s="15" t="s">
        <v>99</v>
      </c>
      <c r="E10" s="108"/>
      <c r="F10" s="109"/>
      <c r="G10" s="109"/>
      <c r="H10" s="109"/>
      <c r="I10" s="109"/>
      <c r="J10" s="109"/>
      <c r="K10" s="109"/>
      <c r="L10" s="112"/>
      <c r="M10" s="91"/>
      <c r="N10" s="93"/>
      <c r="O10" s="95"/>
      <c r="P10" s="108"/>
      <c r="Q10" s="109"/>
      <c r="R10" s="109"/>
      <c r="S10" s="109"/>
      <c r="T10" s="109"/>
      <c r="U10" s="109"/>
      <c r="V10" s="109"/>
      <c r="W10" s="112"/>
      <c r="X10" s="91"/>
      <c r="Y10" s="93"/>
      <c r="Z10" s="111"/>
      <c r="AA10" s="48">
        <v>2.4560185185185183E-4</v>
      </c>
      <c r="AB10" s="105"/>
      <c r="AC10" s="95"/>
      <c r="AD10" s="48">
        <v>1.2083333333333334E-3</v>
      </c>
      <c r="AE10" s="105"/>
      <c r="AF10" s="95"/>
      <c r="AG10" s="106"/>
      <c r="AH10" s="107"/>
    </row>
    <row r="11" spans="2:34" ht="14.25" customHeight="1" thickBot="1" x14ac:dyDescent="0.25">
      <c r="B11" s="98"/>
      <c r="C11" s="38" t="s">
        <v>111</v>
      </c>
      <c r="D11" s="14" t="s">
        <v>112</v>
      </c>
      <c r="E11" s="108"/>
      <c r="F11" s="109"/>
      <c r="G11" s="109"/>
      <c r="H11" s="109"/>
      <c r="I11" s="109"/>
      <c r="J11" s="109"/>
      <c r="K11" s="109"/>
      <c r="L11" s="112"/>
      <c r="M11" s="90">
        <v>154</v>
      </c>
      <c r="N11" s="92">
        <v>2</v>
      </c>
      <c r="O11" s="94">
        <v>4</v>
      </c>
      <c r="P11" s="108"/>
      <c r="Q11" s="109"/>
      <c r="R11" s="109"/>
      <c r="S11" s="109"/>
      <c r="T11" s="109"/>
      <c r="U11" s="109"/>
      <c r="V11" s="109"/>
      <c r="W11" s="112"/>
      <c r="X11" s="90">
        <v>297</v>
      </c>
      <c r="Y11" s="92">
        <v>1</v>
      </c>
      <c r="Z11" s="110">
        <v>1</v>
      </c>
      <c r="AA11" s="47">
        <v>2.8946759259259258E-4</v>
      </c>
      <c r="AB11" s="104">
        <f t="shared" ref="AB11" si="5">IF(AA11="","",(IF(AA12="","",AA11+AA12)))</f>
        <v>4.9803240740740743E-4</v>
      </c>
      <c r="AC11" s="94">
        <f t="shared" ref="AC11" si="6">IFERROR(RANK(AB11,AB$7:AB$26,1),"")</f>
        <v>2</v>
      </c>
      <c r="AD11" s="47">
        <v>1.4688657407407409E-3</v>
      </c>
      <c r="AE11" s="104">
        <f t="shared" ref="AE11" si="7">IF(AD11="","",(IF(AD12="","",AD11+AD12)))</f>
        <v>2.8348379629629635E-3</v>
      </c>
      <c r="AF11" s="94">
        <f t="shared" ref="AF11" si="8">IFERROR(RANK(AE11,AE$7:AE$26,1),"")</f>
        <v>3</v>
      </c>
      <c r="AG11" s="85">
        <f t="shared" si="3"/>
        <v>10</v>
      </c>
      <c r="AH11" s="87">
        <f t="shared" si="4"/>
        <v>2</v>
      </c>
    </row>
    <row r="12" spans="2:34" ht="14.25" customHeight="1" thickBot="1" x14ac:dyDescent="0.25">
      <c r="B12" s="99"/>
      <c r="C12" s="39"/>
      <c r="D12" s="15" t="s">
        <v>113</v>
      </c>
      <c r="E12" s="108"/>
      <c r="F12" s="109"/>
      <c r="G12" s="109"/>
      <c r="H12" s="109"/>
      <c r="I12" s="109"/>
      <c r="J12" s="109"/>
      <c r="K12" s="109"/>
      <c r="L12" s="112"/>
      <c r="M12" s="91"/>
      <c r="N12" s="93"/>
      <c r="O12" s="95"/>
      <c r="P12" s="108"/>
      <c r="Q12" s="109"/>
      <c r="R12" s="109"/>
      <c r="S12" s="109"/>
      <c r="T12" s="109"/>
      <c r="U12" s="109"/>
      <c r="V12" s="109"/>
      <c r="W12" s="112"/>
      <c r="X12" s="91"/>
      <c r="Y12" s="93"/>
      <c r="Z12" s="111"/>
      <c r="AA12" s="48">
        <v>2.0856481481481483E-4</v>
      </c>
      <c r="AB12" s="105"/>
      <c r="AC12" s="95"/>
      <c r="AD12" s="48">
        <v>1.3659722222222224E-3</v>
      </c>
      <c r="AE12" s="105"/>
      <c r="AF12" s="95"/>
      <c r="AG12" s="106"/>
      <c r="AH12" s="107"/>
    </row>
    <row r="13" spans="2:34" ht="14.25" customHeight="1" thickBot="1" x14ac:dyDescent="0.25">
      <c r="B13" s="98"/>
      <c r="C13" s="38"/>
      <c r="D13" s="14"/>
      <c r="E13" s="108"/>
      <c r="F13" s="109"/>
      <c r="G13" s="109"/>
      <c r="H13" s="109"/>
      <c r="I13" s="109"/>
      <c r="J13" s="109"/>
      <c r="K13" s="109"/>
      <c r="L13" s="112"/>
      <c r="M13" s="90" t="str">
        <f t="shared" ref="M13" si="9">IF(ISNUMBER(SEARCH("*Error*",M$5)),"Enter Weighting",(IF(SUM(E13:L14)=0,"",(E13*E$4)+(F13*F$4)+(G13*G$4)+(H13*H$4)+(I13*I$4)+(J13*J$4)+(K13*K$4)+(L13*I$4))))</f>
        <v>Enter Weighting</v>
      </c>
      <c r="N13" s="92" t="str">
        <f t="shared" ref="N13" si="10">IFERROR(RANK(M13,M$7:M$26,0),"")</f>
        <v/>
      </c>
      <c r="O13" s="94" t="str">
        <f t="shared" ref="O13" si="11">IFERROR(N13*2,"")</f>
        <v/>
      </c>
      <c r="P13" s="108"/>
      <c r="Q13" s="109"/>
      <c r="R13" s="109"/>
      <c r="S13" s="109"/>
      <c r="T13" s="109"/>
      <c r="U13" s="109"/>
      <c r="V13" s="109"/>
      <c r="W13" s="112"/>
      <c r="X13" s="90" t="str">
        <f t="shared" ref="X13" si="12">IF(ISNUMBER(SEARCH("*Error*",X$5)),"Enter Weighting",(IF(SUM(P13:W14)=0,"",(P13*P$4)+(Q13*Q$4)+(R13*R$4)+(S13*S$4)+(T13*T$4)+(U13*U$4)+(V13*V$4)+(W13*T$4))))</f>
        <v>Enter Weighting</v>
      </c>
      <c r="Y13" s="92" t="str">
        <f t="shared" ref="Y13" si="13">IFERROR(RANK(X13,X$7:X$26,0),"")</f>
        <v/>
      </c>
      <c r="Z13" s="110" t="str">
        <f t="shared" ref="Z13" si="14">IFERROR(Y13,"")</f>
        <v/>
      </c>
      <c r="AA13" s="47"/>
      <c r="AB13" s="104" t="str">
        <f t="shared" ref="AB13" si="15">IF(AA13="","",(IF(AA14="","",AA13+AA14)))</f>
        <v/>
      </c>
      <c r="AC13" s="94" t="str">
        <f t="shared" ref="AC13" si="16">IFERROR(RANK(AB13,AB$7:AB$26,1),"")</f>
        <v/>
      </c>
      <c r="AD13" s="47"/>
      <c r="AE13" s="104" t="str">
        <f t="shared" ref="AE13" si="17">IF(AD13="","",(IF(AD14="","",AD13+AD14)))</f>
        <v/>
      </c>
      <c r="AF13" s="94" t="str">
        <f t="shared" ref="AF13" si="18">IFERROR(RANK(AE13,AE$7:AE$26,1),"")</f>
        <v/>
      </c>
      <c r="AG13" s="85" t="str">
        <f t="shared" ref="AG13" si="19">IFERROR(O13+Z13+AC13+AF13,"")</f>
        <v/>
      </c>
      <c r="AH13" s="87" t="str">
        <f t="shared" ref="AH13" si="20">IFERROR(RANK(AG13,AG$7:AG$26,1),"")</f>
        <v/>
      </c>
    </row>
    <row r="14" spans="2:34" ht="14.25" customHeight="1" thickBot="1" x14ac:dyDescent="0.25">
      <c r="B14" s="99"/>
      <c r="C14" s="39"/>
      <c r="D14" s="15"/>
      <c r="E14" s="108"/>
      <c r="F14" s="109"/>
      <c r="G14" s="109"/>
      <c r="H14" s="109"/>
      <c r="I14" s="109"/>
      <c r="J14" s="109"/>
      <c r="K14" s="109"/>
      <c r="L14" s="112"/>
      <c r="M14" s="91"/>
      <c r="N14" s="93"/>
      <c r="O14" s="95"/>
      <c r="P14" s="108"/>
      <c r="Q14" s="109"/>
      <c r="R14" s="109"/>
      <c r="S14" s="109"/>
      <c r="T14" s="109"/>
      <c r="U14" s="109"/>
      <c r="V14" s="109"/>
      <c r="W14" s="112"/>
      <c r="X14" s="91"/>
      <c r="Y14" s="93"/>
      <c r="Z14" s="111"/>
      <c r="AA14" s="48"/>
      <c r="AB14" s="105"/>
      <c r="AC14" s="95"/>
      <c r="AD14" s="48"/>
      <c r="AE14" s="105"/>
      <c r="AF14" s="95"/>
      <c r="AG14" s="106"/>
      <c r="AH14" s="107"/>
    </row>
    <row r="15" spans="2:34" ht="14.25" customHeight="1" thickBot="1" x14ac:dyDescent="0.25">
      <c r="B15" s="98"/>
      <c r="C15" s="38"/>
      <c r="D15" s="14"/>
      <c r="E15" s="108"/>
      <c r="F15" s="109"/>
      <c r="G15" s="109"/>
      <c r="H15" s="109"/>
      <c r="I15" s="109"/>
      <c r="J15" s="109"/>
      <c r="K15" s="109"/>
      <c r="L15" s="112"/>
      <c r="M15" s="90" t="str">
        <f t="shared" ref="M15" si="21">IF(ISNUMBER(SEARCH("*Error*",M$5)),"Enter Weighting",(IF(SUM(E15:L16)=0,"",(E15*E$4)+(F15*F$4)+(G15*G$4)+(H15*H$4)+(I15*I$4)+(J15*J$4)+(K15*K$4)+(L15*I$4))))</f>
        <v>Enter Weighting</v>
      </c>
      <c r="N15" s="92" t="str">
        <f t="shared" ref="N15" si="22">IFERROR(RANK(M15,M$7:M$26,0),"")</f>
        <v/>
      </c>
      <c r="O15" s="94" t="str">
        <f t="shared" ref="O15" si="23">IFERROR(N15*2,"")</f>
        <v/>
      </c>
      <c r="P15" s="108"/>
      <c r="Q15" s="109"/>
      <c r="R15" s="109"/>
      <c r="S15" s="109"/>
      <c r="T15" s="109"/>
      <c r="U15" s="109"/>
      <c r="V15" s="109"/>
      <c r="W15" s="112"/>
      <c r="X15" s="90" t="str">
        <f t="shared" ref="X15" si="24">IF(ISNUMBER(SEARCH("*Error*",X$5)),"Enter Weighting",(IF(SUM(P15:W16)=0,"",(P15*P$4)+(Q15*Q$4)+(R15*R$4)+(S15*S$4)+(T15*T$4)+(U15*U$4)+(V15*V$4)+(W15*T$4))))</f>
        <v>Enter Weighting</v>
      </c>
      <c r="Y15" s="92" t="str">
        <f t="shared" ref="Y15" si="25">IFERROR(RANK(X15,X$7:X$26,0),"")</f>
        <v/>
      </c>
      <c r="Z15" s="110" t="str">
        <f t="shared" ref="Z15" si="26">IFERROR(Y15,"")</f>
        <v/>
      </c>
      <c r="AA15" s="47"/>
      <c r="AB15" s="104" t="str">
        <f t="shared" ref="AB15" si="27">IF(AA15="","",(IF(AA16="","",AA15+AA16)))</f>
        <v/>
      </c>
      <c r="AC15" s="94" t="str">
        <f t="shared" ref="AC15" si="28">IFERROR(RANK(AB15,AB$7:AB$26,1),"")</f>
        <v/>
      </c>
      <c r="AD15" s="47"/>
      <c r="AE15" s="104" t="str">
        <f t="shared" ref="AE15" si="29">IF(AD15="","",(IF(AD16="","",AD15+AD16)))</f>
        <v/>
      </c>
      <c r="AF15" s="94" t="str">
        <f t="shared" ref="AF15" si="30">IFERROR(RANK(AE15,AE$7:AE$26,1),"")</f>
        <v/>
      </c>
      <c r="AG15" s="85" t="str">
        <f t="shared" ref="AG15" si="31">IFERROR(O15+Z15+AC15+AF15,"")</f>
        <v/>
      </c>
      <c r="AH15" s="87" t="str">
        <f t="shared" ref="AH15" si="32">IFERROR(RANK(AG15,AG$7:AG$26,1),"")</f>
        <v/>
      </c>
    </row>
    <row r="16" spans="2:34" ht="14.25" customHeight="1" thickBot="1" x14ac:dyDescent="0.25">
      <c r="B16" s="99"/>
      <c r="C16" s="39"/>
      <c r="D16" s="15"/>
      <c r="E16" s="108"/>
      <c r="F16" s="109"/>
      <c r="G16" s="109"/>
      <c r="H16" s="109"/>
      <c r="I16" s="109"/>
      <c r="J16" s="109"/>
      <c r="K16" s="109"/>
      <c r="L16" s="112"/>
      <c r="M16" s="91"/>
      <c r="N16" s="93"/>
      <c r="O16" s="95"/>
      <c r="P16" s="108"/>
      <c r="Q16" s="109"/>
      <c r="R16" s="109"/>
      <c r="S16" s="109"/>
      <c r="T16" s="109"/>
      <c r="U16" s="109"/>
      <c r="V16" s="109"/>
      <c r="W16" s="112"/>
      <c r="X16" s="91"/>
      <c r="Y16" s="93"/>
      <c r="Z16" s="111"/>
      <c r="AA16" s="48"/>
      <c r="AB16" s="105"/>
      <c r="AC16" s="95"/>
      <c r="AD16" s="48"/>
      <c r="AE16" s="105"/>
      <c r="AF16" s="95"/>
      <c r="AG16" s="106"/>
      <c r="AH16" s="107"/>
    </row>
    <row r="17" spans="2:34" ht="14.25" customHeight="1" thickBot="1" x14ac:dyDescent="0.25">
      <c r="B17" s="98"/>
      <c r="C17" s="38"/>
      <c r="D17" s="14"/>
      <c r="E17" s="108"/>
      <c r="F17" s="109"/>
      <c r="G17" s="109"/>
      <c r="H17" s="109"/>
      <c r="I17" s="109"/>
      <c r="J17" s="109"/>
      <c r="K17" s="109"/>
      <c r="L17" s="112"/>
      <c r="M17" s="90" t="str">
        <f t="shared" ref="M17" si="33">IF(ISNUMBER(SEARCH("*Error*",M$5)),"Enter Weighting",(IF(SUM(E17:L18)=0,"",(E17*E$4)+(F17*F$4)+(G17*G$4)+(H17*H$4)+(I17*I$4)+(J17*J$4)+(K17*K$4)+(L17*I$4))))</f>
        <v>Enter Weighting</v>
      </c>
      <c r="N17" s="92" t="str">
        <f t="shared" ref="N17" si="34">IFERROR(RANK(M17,M$7:M$26,0),"")</f>
        <v/>
      </c>
      <c r="O17" s="94" t="str">
        <f t="shared" ref="O17" si="35">IFERROR(N17*2,"")</f>
        <v/>
      </c>
      <c r="P17" s="108"/>
      <c r="Q17" s="109"/>
      <c r="R17" s="109"/>
      <c r="S17" s="109"/>
      <c r="T17" s="109"/>
      <c r="U17" s="109"/>
      <c r="V17" s="109"/>
      <c r="W17" s="112"/>
      <c r="X17" s="90" t="str">
        <f t="shared" ref="X17" si="36">IF(ISNUMBER(SEARCH("*Error*",X$5)),"Enter Weighting",(IF(SUM(P17:W18)=0,"",(P17*P$4)+(Q17*Q$4)+(R17*R$4)+(S17*S$4)+(T17*T$4)+(U17*U$4)+(V17*V$4)+(W17*T$4))))</f>
        <v>Enter Weighting</v>
      </c>
      <c r="Y17" s="92" t="str">
        <f t="shared" ref="Y17" si="37">IFERROR(RANK(X17,X$7:X$26,0),"")</f>
        <v/>
      </c>
      <c r="Z17" s="110" t="str">
        <f t="shared" ref="Z17" si="38">IFERROR(Y17,"")</f>
        <v/>
      </c>
      <c r="AA17" s="47"/>
      <c r="AB17" s="104" t="str">
        <f t="shared" ref="AB17" si="39">IF(AA17="","",(IF(AA18="","",AA17+AA18)))</f>
        <v/>
      </c>
      <c r="AC17" s="94" t="str">
        <f t="shared" ref="AC17" si="40">IFERROR(RANK(AB17,AB$7:AB$26,1),"")</f>
        <v/>
      </c>
      <c r="AD17" s="47"/>
      <c r="AE17" s="104" t="str">
        <f t="shared" ref="AE17" si="41">IF(AD17="","",(IF(AD18="","",AD17+AD18)))</f>
        <v/>
      </c>
      <c r="AF17" s="94" t="str">
        <f t="shared" ref="AF17" si="42">IFERROR(RANK(AE17,AE$7:AE$26,1),"")</f>
        <v/>
      </c>
      <c r="AG17" s="85" t="str">
        <f t="shared" ref="AG17" si="43">IFERROR(O17+Z17+AC17+AF17,"")</f>
        <v/>
      </c>
      <c r="AH17" s="87" t="str">
        <f t="shared" ref="AH17" si="44">IFERROR(RANK(AG17,AG$7:AG$26,1),"")</f>
        <v/>
      </c>
    </row>
    <row r="18" spans="2:34" ht="14.25" customHeight="1" thickBot="1" x14ac:dyDescent="0.25">
      <c r="B18" s="99"/>
      <c r="C18" s="39"/>
      <c r="D18" s="15"/>
      <c r="E18" s="108"/>
      <c r="F18" s="109"/>
      <c r="G18" s="109"/>
      <c r="H18" s="109"/>
      <c r="I18" s="109"/>
      <c r="J18" s="109"/>
      <c r="K18" s="109"/>
      <c r="L18" s="112"/>
      <c r="M18" s="91"/>
      <c r="N18" s="93"/>
      <c r="O18" s="95"/>
      <c r="P18" s="108"/>
      <c r="Q18" s="109"/>
      <c r="R18" s="109"/>
      <c r="S18" s="109"/>
      <c r="T18" s="109"/>
      <c r="U18" s="109"/>
      <c r="V18" s="109"/>
      <c r="W18" s="112"/>
      <c r="X18" s="91"/>
      <c r="Y18" s="93"/>
      <c r="Z18" s="111"/>
      <c r="AA18" s="48"/>
      <c r="AB18" s="105"/>
      <c r="AC18" s="95"/>
      <c r="AD18" s="48"/>
      <c r="AE18" s="105"/>
      <c r="AF18" s="95"/>
      <c r="AG18" s="106"/>
      <c r="AH18" s="107"/>
    </row>
    <row r="19" spans="2:34" ht="14.25" customHeight="1" thickBot="1" x14ac:dyDescent="0.25">
      <c r="B19" s="98"/>
      <c r="C19" s="38"/>
      <c r="D19" s="14"/>
      <c r="E19" s="108"/>
      <c r="F19" s="109"/>
      <c r="G19" s="109"/>
      <c r="H19" s="109"/>
      <c r="I19" s="109"/>
      <c r="J19" s="109"/>
      <c r="K19" s="109"/>
      <c r="L19" s="112"/>
      <c r="M19" s="90" t="str">
        <f t="shared" ref="M19" si="45">IF(ISNUMBER(SEARCH("*Error*",M$5)),"Enter Weighting",(IF(SUM(E19:L20)=0,"",(E19*E$4)+(F19*F$4)+(G19*G$4)+(H19*H$4)+(I19*I$4)+(J19*J$4)+(K19*K$4)+(L19*I$4))))</f>
        <v>Enter Weighting</v>
      </c>
      <c r="N19" s="92" t="str">
        <f t="shared" ref="N19" si="46">IFERROR(RANK(M19,M$7:M$26,0),"")</f>
        <v/>
      </c>
      <c r="O19" s="94" t="str">
        <f t="shared" ref="O19" si="47">IFERROR(N19*2,"")</f>
        <v/>
      </c>
      <c r="P19" s="108"/>
      <c r="Q19" s="109"/>
      <c r="R19" s="109"/>
      <c r="S19" s="109"/>
      <c r="T19" s="109"/>
      <c r="U19" s="109"/>
      <c r="V19" s="109"/>
      <c r="W19" s="112"/>
      <c r="X19" s="90" t="str">
        <f t="shared" ref="X19" si="48">IF(ISNUMBER(SEARCH("*Error*",X$5)),"Enter Weighting",(IF(SUM(P19:W20)=0,"",(P19*P$4)+(Q19*Q$4)+(R19*R$4)+(S19*S$4)+(T19*T$4)+(U19*U$4)+(V19*V$4)+(W19*T$4))))</f>
        <v>Enter Weighting</v>
      </c>
      <c r="Y19" s="92" t="str">
        <f t="shared" ref="Y19" si="49">IFERROR(RANK(X19,X$7:X$26,0),"")</f>
        <v/>
      </c>
      <c r="Z19" s="110" t="str">
        <f t="shared" ref="Z19" si="50">IFERROR(Y19,"")</f>
        <v/>
      </c>
      <c r="AA19" s="47"/>
      <c r="AB19" s="104" t="str">
        <f t="shared" ref="AB19" si="51">IF(AA19="","",(IF(AA20="","",AA19+AA20)))</f>
        <v/>
      </c>
      <c r="AC19" s="94" t="str">
        <f t="shared" ref="AC19" si="52">IFERROR(RANK(AB19,AB$7:AB$26,1),"")</f>
        <v/>
      </c>
      <c r="AD19" s="47"/>
      <c r="AE19" s="104" t="str">
        <f t="shared" ref="AE19" si="53">IF(AD19="","",(IF(AD20="","",AD19+AD20)))</f>
        <v/>
      </c>
      <c r="AF19" s="94" t="str">
        <f t="shared" ref="AF19" si="54">IFERROR(RANK(AE19,AE$7:AE$26,1),"")</f>
        <v/>
      </c>
      <c r="AG19" s="85" t="str">
        <f t="shared" ref="AG19" si="55">IFERROR(O19+Z19+AC19+AF19,"")</f>
        <v/>
      </c>
      <c r="AH19" s="87" t="str">
        <f t="shared" ref="AH19" si="56">IFERROR(RANK(AG19,AG$7:AG$26,1),"")</f>
        <v/>
      </c>
    </row>
    <row r="20" spans="2:34" ht="14.25" customHeight="1" thickBot="1" x14ac:dyDescent="0.25">
      <c r="B20" s="99"/>
      <c r="C20" s="39"/>
      <c r="D20" s="15"/>
      <c r="E20" s="108"/>
      <c r="F20" s="109"/>
      <c r="G20" s="109"/>
      <c r="H20" s="109"/>
      <c r="I20" s="109"/>
      <c r="J20" s="109"/>
      <c r="K20" s="109"/>
      <c r="L20" s="112"/>
      <c r="M20" s="91"/>
      <c r="N20" s="93"/>
      <c r="O20" s="95"/>
      <c r="P20" s="108"/>
      <c r="Q20" s="109"/>
      <c r="R20" s="109"/>
      <c r="S20" s="109"/>
      <c r="T20" s="109"/>
      <c r="U20" s="109"/>
      <c r="V20" s="109"/>
      <c r="W20" s="112"/>
      <c r="X20" s="91"/>
      <c r="Y20" s="93"/>
      <c r="Z20" s="111"/>
      <c r="AA20" s="48"/>
      <c r="AB20" s="105"/>
      <c r="AC20" s="95"/>
      <c r="AD20" s="48"/>
      <c r="AE20" s="105"/>
      <c r="AF20" s="95"/>
      <c r="AG20" s="106"/>
      <c r="AH20" s="107"/>
    </row>
    <row r="21" spans="2:34" ht="14.25" customHeight="1" thickBot="1" x14ac:dyDescent="0.25">
      <c r="B21" s="98"/>
      <c r="C21" s="38"/>
      <c r="D21" s="14"/>
      <c r="E21" s="108"/>
      <c r="F21" s="109"/>
      <c r="G21" s="109"/>
      <c r="H21" s="109"/>
      <c r="I21" s="109"/>
      <c r="J21" s="109"/>
      <c r="K21" s="109"/>
      <c r="L21" s="112"/>
      <c r="M21" s="90" t="str">
        <f t="shared" ref="M21" si="57">IF(ISNUMBER(SEARCH("*Error*",M$5)),"Enter Weighting",(IF(SUM(E21:L22)=0,"",(E21*E$4)+(F21*F$4)+(G21*G$4)+(H21*H$4)+(I21*I$4)+(J21*J$4)+(K21*K$4)+(L21*I$4))))</f>
        <v>Enter Weighting</v>
      </c>
      <c r="N21" s="92" t="str">
        <f t="shared" ref="N21" si="58">IFERROR(RANK(M21,M$7:M$26,0),"")</f>
        <v/>
      </c>
      <c r="O21" s="94" t="str">
        <f t="shared" ref="O21" si="59">IFERROR(N21*2,"")</f>
        <v/>
      </c>
      <c r="P21" s="108"/>
      <c r="Q21" s="109"/>
      <c r="R21" s="109"/>
      <c r="S21" s="109"/>
      <c r="T21" s="109"/>
      <c r="U21" s="109"/>
      <c r="V21" s="109"/>
      <c r="W21" s="112"/>
      <c r="X21" s="90" t="str">
        <f t="shared" ref="X21" si="60">IF(ISNUMBER(SEARCH("*Error*",X$5)),"Enter Weighting",(IF(SUM(P21:W22)=0,"",(P21*P$4)+(Q21*Q$4)+(R21*R$4)+(S21*S$4)+(T21*T$4)+(U21*U$4)+(V21*V$4)+(W21*T$4))))</f>
        <v>Enter Weighting</v>
      </c>
      <c r="Y21" s="92" t="str">
        <f t="shared" ref="Y21" si="61">IFERROR(RANK(X21,X$7:X$26,0),"")</f>
        <v/>
      </c>
      <c r="Z21" s="110" t="str">
        <f t="shared" ref="Z21" si="62">IFERROR(Y21,"")</f>
        <v/>
      </c>
      <c r="AA21" s="47"/>
      <c r="AB21" s="104" t="str">
        <f t="shared" ref="AB21" si="63">IF(AA21="","",(IF(AA22="","",AA21+AA22)))</f>
        <v/>
      </c>
      <c r="AC21" s="94" t="str">
        <f t="shared" ref="AC21" si="64">IFERROR(RANK(AB21,AB$7:AB$26,1),"")</f>
        <v/>
      </c>
      <c r="AD21" s="47"/>
      <c r="AE21" s="104" t="str">
        <f t="shared" ref="AE21" si="65">IF(AD21="","",(IF(AD22="","",AD21+AD22)))</f>
        <v/>
      </c>
      <c r="AF21" s="94" t="str">
        <f t="shared" ref="AF21" si="66">IFERROR(RANK(AE21,AE$7:AE$26,1),"")</f>
        <v/>
      </c>
      <c r="AG21" s="85" t="str">
        <f t="shared" ref="AG21" si="67">IFERROR(O21+Z21+AC21+AF21,"")</f>
        <v/>
      </c>
      <c r="AH21" s="87" t="str">
        <f t="shared" ref="AH21" si="68">IFERROR(RANK(AG21,AG$7:AG$26,1),"")</f>
        <v/>
      </c>
    </row>
    <row r="22" spans="2:34" ht="14.25" customHeight="1" thickBot="1" x14ac:dyDescent="0.25">
      <c r="B22" s="99"/>
      <c r="C22" s="39"/>
      <c r="D22" s="15"/>
      <c r="E22" s="108"/>
      <c r="F22" s="109"/>
      <c r="G22" s="109"/>
      <c r="H22" s="109"/>
      <c r="I22" s="109"/>
      <c r="J22" s="109"/>
      <c r="K22" s="109"/>
      <c r="L22" s="112"/>
      <c r="M22" s="91"/>
      <c r="N22" s="93"/>
      <c r="O22" s="95"/>
      <c r="P22" s="108"/>
      <c r="Q22" s="109"/>
      <c r="R22" s="109"/>
      <c r="S22" s="109"/>
      <c r="T22" s="109"/>
      <c r="U22" s="109"/>
      <c r="V22" s="109"/>
      <c r="W22" s="112"/>
      <c r="X22" s="91"/>
      <c r="Y22" s="93"/>
      <c r="Z22" s="111"/>
      <c r="AA22" s="48"/>
      <c r="AB22" s="105"/>
      <c r="AC22" s="95"/>
      <c r="AD22" s="48"/>
      <c r="AE22" s="105"/>
      <c r="AF22" s="95"/>
      <c r="AG22" s="106"/>
      <c r="AH22" s="107"/>
    </row>
    <row r="23" spans="2:34" ht="14.25" customHeight="1" thickBot="1" x14ac:dyDescent="0.25">
      <c r="B23" s="98"/>
      <c r="C23" s="38"/>
      <c r="D23" s="14"/>
      <c r="E23" s="108"/>
      <c r="F23" s="109"/>
      <c r="G23" s="109"/>
      <c r="H23" s="109"/>
      <c r="I23" s="109"/>
      <c r="J23" s="109"/>
      <c r="K23" s="109"/>
      <c r="L23" s="112"/>
      <c r="M23" s="90" t="str">
        <f t="shared" ref="M23" si="69">IF(ISNUMBER(SEARCH("*Error*",M$5)),"Enter Weighting",(IF(SUM(E23:L24)=0,"",(E23*E$4)+(F23*F$4)+(G23*G$4)+(H23*H$4)+(I23*I$4)+(J23*J$4)+(K23*K$4)+(L23*I$4))))</f>
        <v>Enter Weighting</v>
      </c>
      <c r="N23" s="92" t="str">
        <f t="shared" ref="N23" si="70">IFERROR(RANK(M23,M$7:M$26,0),"")</f>
        <v/>
      </c>
      <c r="O23" s="94" t="str">
        <f t="shared" ref="O23" si="71">IFERROR(N23*2,"")</f>
        <v/>
      </c>
      <c r="P23" s="108"/>
      <c r="Q23" s="109"/>
      <c r="R23" s="109"/>
      <c r="S23" s="109"/>
      <c r="T23" s="109"/>
      <c r="U23" s="109"/>
      <c r="V23" s="109"/>
      <c r="W23" s="112"/>
      <c r="X23" s="90" t="str">
        <f t="shared" ref="X23" si="72">IF(ISNUMBER(SEARCH("*Error*",X$5)),"Enter Weighting",(IF(SUM(P23:W24)=0,"",(P23*P$4)+(Q23*Q$4)+(R23*R$4)+(S23*S$4)+(T23*T$4)+(U23*U$4)+(V23*V$4)+(W23*T$4))))</f>
        <v>Enter Weighting</v>
      </c>
      <c r="Y23" s="92" t="str">
        <f t="shared" ref="Y23" si="73">IFERROR(RANK(X23,X$7:X$26,0),"")</f>
        <v/>
      </c>
      <c r="Z23" s="110" t="str">
        <f t="shared" ref="Z23" si="74">IFERROR(Y23,"")</f>
        <v/>
      </c>
      <c r="AA23" s="47"/>
      <c r="AB23" s="104" t="str">
        <f t="shared" ref="AB23" si="75">IF(AA23="","",(IF(AA24="","",AA23+AA24)))</f>
        <v/>
      </c>
      <c r="AC23" s="94" t="str">
        <f t="shared" ref="AC23" si="76">IFERROR(RANK(AB23,AB$7:AB$26,1),"")</f>
        <v/>
      </c>
      <c r="AD23" s="47"/>
      <c r="AE23" s="104" t="str">
        <f t="shared" ref="AE23" si="77">IF(AD23="","",(IF(AD24="","",AD23+AD24)))</f>
        <v/>
      </c>
      <c r="AF23" s="94" t="str">
        <f t="shared" ref="AF23" si="78">IFERROR(RANK(AE23,AE$7:AE$26,1),"")</f>
        <v/>
      </c>
      <c r="AG23" s="85" t="str">
        <f t="shared" ref="AG23" si="79">IFERROR(O23+Z23+AC23+AF23,"")</f>
        <v/>
      </c>
      <c r="AH23" s="87" t="str">
        <f t="shared" ref="AH23" si="80">IFERROR(RANK(AG23,AG$7:AG$26,1),"")</f>
        <v/>
      </c>
    </row>
    <row r="24" spans="2:34" ht="14.25" customHeight="1" thickBot="1" x14ac:dyDescent="0.25">
      <c r="B24" s="99"/>
      <c r="C24" s="39"/>
      <c r="D24" s="15"/>
      <c r="E24" s="108"/>
      <c r="F24" s="109"/>
      <c r="G24" s="109"/>
      <c r="H24" s="109"/>
      <c r="I24" s="109"/>
      <c r="J24" s="109"/>
      <c r="K24" s="109"/>
      <c r="L24" s="112"/>
      <c r="M24" s="91"/>
      <c r="N24" s="93"/>
      <c r="O24" s="95"/>
      <c r="P24" s="108"/>
      <c r="Q24" s="109"/>
      <c r="R24" s="109"/>
      <c r="S24" s="109"/>
      <c r="T24" s="109"/>
      <c r="U24" s="109"/>
      <c r="V24" s="109"/>
      <c r="W24" s="112"/>
      <c r="X24" s="91"/>
      <c r="Y24" s="93"/>
      <c r="Z24" s="111"/>
      <c r="AA24" s="48"/>
      <c r="AB24" s="105"/>
      <c r="AC24" s="95"/>
      <c r="AD24" s="48"/>
      <c r="AE24" s="105"/>
      <c r="AF24" s="95"/>
      <c r="AG24" s="106"/>
      <c r="AH24" s="107"/>
    </row>
    <row r="25" spans="2:34" ht="14.25" customHeight="1" thickBot="1" x14ac:dyDescent="0.25">
      <c r="B25" s="98"/>
      <c r="C25" s="38"/>
      <c r="D25" s="14"/>
      <c r="E25" s="108"/>
      <c r="F25" s="109"/>
      <c r="G25" s="109"/>
      <c r="H25" s="109"/>
      <c r="I25" s="109"/>
      <c r="J25" s="109"/>
      <c r="K25" s="109"/>
      <c r="L25" s="112"/>
      <c r="M25" s="90" t="str">
        <f t="shared" ref="M25" si="81">IF(ISNUMBER(SEARCH("*Error*",M$5)),"Enter Weighting",(IF(SUM(E25:L26)=0,"",(E25*E$4)+(F25*F$4)+(G25*G$4)+(H25*H$4)+(I25*I$4)+(J25*J$4)+(K25*K$4)+(L25*I$4))))</f>
        <v>Enter Weighting</v>
      </c>
      <c r="N25" s="92" t="str">
        <f t="shared" ref="N25" si="82">IFERROR(RANK(M25,M$7:M$26,0),"")</f>
        <v/>
      </c>
      <c r="O25" s="94" t="str">
        <f t="shared" ref="O25" si="83">IFERROR(N25*2,"")</f>
        <v/>
      </c>
      <c r="P25" s="108"/>
      <c r="Q25" s="109"/>
      <c r="R25" s="109"/>
      <c r="S25" s="109"/>
      <c r="T25" s="109"/>
      <c r="U25" s="109"/>
      <c r="V25" s="109"/>
      <c r="W25" s="112"/>
      <c r="X25" s="90" t="str">
        <f t="shared" ref="X25" si="84">IF(ISNUMBER(SEARCH("*Error*",X$5)),"Enter Weighting",(IF(SUM(P25:W26)=0,"",(P25*P$4)+(Q25*Q$4)+(R25*R$4)+(S25*S$4)+(T25*T$4)+(U25*U$4)+(V25*V$4)+(W25*T$4))))</f>
        <v>Enter Weighting</v>
      </c>
      <c r="Y25" s="92" t="str">
        <f t="shared" ref="Y25" si="85">IFERROR(RANK(X25,X$7:X$26,0),"")</f>
        <v/>
      </c>
      <c r="Z25" s="110" t="str">
        <f t="shared" ref="Z25" si="86">IFERROR(Y25,"")</f>
        <v/>
      </c>
      <c r="AA25" s="47"/>
      <c r="AB25" s="104" t="str">
        <f t="shared" ref="AB25" si="87">IF(AA25="","",(IF(AA26="","",AA25+AA26)))</f>
        <v/>
      </c>
      <c r="AC25" s="94" t="str">
        <f t="shared" ref="AC25" si="88">IFERROR(RANK(AB25,AB$7:AB$26,1),"")</f>
        <v/>
      </c>
      <c r="AD25" s="47"/>
      <c r="AE25" s="104" t="str">
        <f t="shared" ref="AE25" si="89">IF(AD25="","",(IF(AD26="","",AD25+AD26)))</f>
        <v/>
      </c>
      <c r="AF25" s="94" t="str">
        <f t="shared" ref="AF25" si="90">IFERROR(RANK(AE25,AE$7:AE$26,1),"")</f>
        <v/>
      </c>
      <c r="AG25" s="85" t="str">
        <f t="shared" ref="AG25" si="91">IFERROR(O25+Z25+AC25+AF25,"")</f>
        <v/>
      </c>
      <c r="AH25" s="87" t="str">
        <f t="shared" ref="AH25" si="92">IFERROR(RANK(AG25,AG$7:AG$26,1),"")</f>
        <v/>
      </c>
    </row>
    <row r="26" spans="2:34" ht="14.25" customHeight="1" thickBot="1" x14ac:dyDescent="0.25">
      <c r="B26" s="99"/>
      <c r="C26" s="39"/>
      <c r="D26" s="15"/>
      <c r="E26" s="108"/>
      <c r="F26" s="109"/>
      <c r="G26" s="109"/>
      <c r="H26" s="109"/>
      <c r="I26" s="109"/>
      <c r="J26" s="109"/>
      <c r="K26" s="109"/>
      <c r="L26" s="112"/>
      <c r="M26" s="91"/>
      <c r="N26" s="93"/>
      <c r="O26" s="95"/>
      <c r="P26" s="108"/>
      <c r="Q26" s="109"/>
      <c r="R26" s="109"/>
      <c r="S26" s="109"/>
      <c r="T26" s="109"/>
      <c r="U26" s="109"/>
      <c r="V26" s="109"/>
      <c r="W26" s="112"/>
      <c r="X26" s="91"/>
      <c r="Y26" s="93"/>
      <c r="Z26" s="111"/>
      <c r="AA26" s="48"/>
      <c r="AB26" s="105"/>
      <c r="AC26" s="95"/>
      <c r="AD26" s="48"/>
      <c r="AE26" s="105"/>
      <c r="AF26" s="95"/>
      <c r="AG26" s="106"/>
      <c r="AH26" s="107"/>
    </row>
    <row r="27" spans="2:34" ht="15" customHeight="1" x14ac:dyDescent="0.2"/>
    <row r="33" spans="3:3" x14ac:dyDescent="0.2">
      <c r="C33" s="11"/>
    </row>
    <row r="34" spans="3:3" x14ac:dyDescent="0.2">
      <c r="C34" s="12" t="s">
        <v>46</v>
      </c>
    </row>
    <row r="35" spans="3:3" x14ac:dyDescent="0.2">
      <c r="C35" s="12" t="s">
        <v>16</v>
      </c>
    </row>
    <row r="36" spans="3:3" x14ac:dyDescent="0.2">
      <c r="C36" s="12" t="s">
        <v>47</v>
      </c>
    </row>
    <row r="37" spans="3:3" x14ac:dyDescent="0.2">
      <c r="C37" s="12" t="s">
        <v>17</v>
      </c>
    </row>
    <row r="38" spans="3:3" x14ac:dyDescent="0.2">
      <c r="C38" s="12" t="s">
        <v>18</v>
      </c>
    </row>
    <row r="39" spans="3:3" x14ac:dyDescent="0.2">
      <c r="C39" s="12" t="s">
        <v>19</v>
      </c>
    </row>
    <row r="40" spans="3:3" x14ac:dyDescent="0.2">
      <c r="C40" s="12" t="s">
        <v>20</v>
      </c>
    </row>
    <row r="41" spans="3:3" x14ac:dyDescent="0.2">
      <c r="C41" s="12" t="s">
        <v>21</v>
      </c>
    </row>
    <row r="42" spans="3:3" x14ac:dyDescent="0.2">
      <c r="C42" s="12" t="s">
        <v>22</v>
      </c>
    </row>
    <row r="43" spans="3:3" x14ac:dyDescent="0.2">
      <c r="C43" s="12" t="s">
        <v>48</v>
      </c>
    </row>
    <row r="44" spans="3:3" x14ac:dyDescent="0.2">
      <c r="C44" s="12" t="s">
        <v>49</v>
      </c>
    </row>
    <row r="45" spans="3:3" x14ac:dyDescent="0.2">
      <c r="C45" s="12" t="s">
        <v>23</v>
      </c>
    </row>
    <row r="46" spans="3:3" x14ac:dyDescent="0.2">
      <c r="C46" s="12" t="s">
        <v>24</v>
      </c>
    </row>
    <row r="47" spans="3:3" x14ac:dyDescent="0.2">
      <c r="C47" s="12" t="s">
        <v>25</v>
      </c>
    </row>
    <row r="48" spans="3:3" x14ac:dyDescent="0.2">
      <c r="C48" s="12" t="s">
        <v>26</v>
      </c>
    </row>
    <row r="49" spans="3:3" x14ac:dyDescent="0.2">
      <c r="C49" s="12" t="s">
        <v>27</v>
      </c>
    </row>
    <row r="50" spans="3:3" x14ac:dyDescent="0.2">
      <c r="C50" s="12" t="s">
        <v>28</v>
      </c>
    </row>
    <row r="51" spans="3:3" x14ac:dyDescent="0.2">
      <c r="C51" s="12" t="s">
        <v>50</v>
      </c>
    </row>
    <row r="52" spans="3:3" x14ac:dyDescent="0.2">
      <c r="C52" s="12" t="s">
        <v>29</v>
      </c>
    </row>
    <row r="53" spans="3:3" x14ac:dyDescent="0.2">
      <c r="C53" s="12" t="s">
        <v>30</v>
      </c>
    </row>
    <row r="54" spans="3:3" x14ac:dyDescent="0.2">
      <c r="C54" s="12" t="s">
        <v>31</v>
      </c>
    </row>
    <row r="55" spans="3:3" x14ac:dyDescent="0.2">
      <c r="C55" s="12" t="s">
        <v>32</v>
      </c>
    </row>
    <row r="56" spans="3:3" x14ac:dyDescent="0.2">
      <c r="C56" s="12" t="s">
        <v>33</v>
      </c>
    </row>
    <row r="57" spans="3:3" x14ac:dyDescent="0.2">
      <c r="C57" s="12" t="s">
        <v>51</v>
      </c>
    </row>
    <row r="58" spans="3:3" x14ac:dyDescent="0.2">
      <c r="C58" s="12" t="s">
        <v>52</v>
      </c>
    </row>
    <row r="59" spans="3:3" x14ac:dyDescent="0.2">
      <c r="C59" s="12" t="s">
        <v>53</v>
      </c>
    </row>
    <row r="60" spans="3:3" x14ac:dyDescent="0.2">
      <c r="C60" s="12" t="s">
        <v>54</v>
      </c>
    </row>
    <row r="61" spans="3:3" x14ac:dyDescent="0.2">
      <c r="C61" s="12" t="s">
        <v>34</v>
      </c>
    </row>
    <row r="62" spans="3:3" x14ac:dyDescent="0.2">
      <c r="C62" s="12" t="s">
        <v>35</v>
      </c>
    </row>
    <row r="63" spans="3:3" x14ac:dyDescent="0.2">
      <c r="C63" s="12" t="s">
        <v>55</v>
      </c>
    </row>
    <row r="64" spans="3:3" x14ac:dyDescent="0.2">
      <c r="C64" s="12" t="s">
        <v>36</v>
      </c>
    </row>
    <row r="65" spans="3:3" x14ac:dyDescent="0.2">
      <c r="C65" s="12" t="s">
        <v>37</v>
      </c>
    </row>
    <row r="66" spans="3:3" x14ac:dyDescent="0.2">
      <c r="C66" s="12" t="s">
        <v>38</v>
      </c>
    </row>
    <row r="67" spans="3:3" x14ac:dyDescent="0.2">
      <c r="C67" s="12" t="s">
        <v>56</v>
      </c>
    </row>
    <row r="68" spans="3:3" x14ac:dyDescent="0.2">
      <c r="C68" s="12" t="s">
        <v>39</v>
      </c>
    </row>
    <row r="69" spans="3:3" x14ac:dyDescent="0.2">
      <c r="C69" s="12" t="s">
        <v>40</v>
      </c>
    </row>
    <row r="70" spans="3:3" x14ac:dyDescent="0.2">
      <c r="C70" s="12" t="s">
        <v>57</v>
      </c>
    </row>
    <row r="71" spans="3:3" x14ac:dyDescent="0.2">
      <c r="C71" s="12" t="s">
        <v>41</v>
      </c>
    </row>
    <row r="72" spans="3:3" x14ac:dyDescent="0.2">
      <c r="C72" s="12" t="s">
        <v>42</v>
      </c>
    </row>
    <row r="73" spans="3:3" x14ac:dyDescent="0.2">
      <c r="C73" s="12" t="s">
        <v>58</v>
      </c>
    </row>
    <row r="74" spans="3:3" x14ac:dyDescent="0.2">
      <c r="C74" s="12" t="s">
        <v>59</v>
      </c>
    </row>
    <row r="75" spans="3:3" x14ac:dyDescent="0.2">
      <c r="C75" s="12" t="s">
        <v>43</v>
      </c>
    </row>
    <row r="76" spans="3:3" x14ac:dyDescent="0.2">
      <c r="C76" s="12" t="s">
        <v>60</v>
      </c>
    </row>
    <row r="77" spans="3:3" x14ac:dyDescent="0.2">
      <c r="C77" s="12" t="s">
        <v>44</v>
      </c>
    </row>
    <row r="78" spans="3:3" x14ac:dyDescent="0.2">
      <c r="C78" s="12" t="s">
        <v>61</v>
      </c>
    </row>
    <row r="79" spans="3:3" x14ac:dyDescent="0.2">
      <c r="C79" s="12" t="s">
        <v>62</v>
      </c>
    </row>
    <row r="80" spans="3:3" x14ac:dyDescent="0.2">
      <c r="C80" s="12" t="s">
        <v>63</v>
      </c>
    </row>
    <row r="81" spans="3:3" x14ac:dyDescent="0.2">
      <c r="C81" s="12" t="s">
        <v>64</v>
      </c>
    </row>
    <row r="82" spans="3:3" x14ac:dyDescent="0.2">
      <c r="C82" s="12" t="s">
        <v>65</v>
      </c>
    </row>
    <row r="83" spans="3:3" x14ac:dyDescent="0.2">
      <c r="C83" s="12" t="s">
        <v>45</v>
      </c>
    </row>
    <row r="84" spans="3:3" x14ac:dyDescent="0.2">
      <c r="C84" s="12" t="s">
        <v>66</v>
      </c>
    </row>
    <row r="85" spans="3:3" x14ac:dyDescent="0.2">
      <c r="C85" s="12" t="s">
        <v>67</v>
      </c>
    </row>
  </sheetData>
  <sheetProtection selectLockedCells="1"/>
  <mergeCells count="316">
    <mergeCell ref="AB25:AB26"/>
    <mergeCell ref="AC25:AC26"/>
    <mergeCell ref="AE25:AE26"/>
    <mergeCell ref="AF25:AF26"/>
    <mergeCell ref="AG25:AG26"/>
    <mergeCell ref="AH25:AH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C23:AC24"/>
    <mergeCell ref="AE23:AE24"/>
    <mergeCell ref="AF23:AF24"/>
    <mergeCell ref="AG23:AG24"/>
    <mergeCell ref="AH23:AH24"/>
    <mergeCell ref="B25:B26"/>
    <mergeCell ref="E25:E26"/>
    <mergeCell ref="F25:F26"/>
    <mergeCell ref="G25:G26"/>
    <mergeCell ref="H25:H26"/>
    <mergeCell ref="V23:V24"/>
    <mergeCell ref="W23:W24"/>
    <mergeCell ref="X23:X24"/>
    <mergeCell ref="Y23:Y24"/>
    <mergeCell ref="Z23:Z24"/>
    <mergeCell ref="AB23:AB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23:B24"/>
    <mergeCell ref="E23:E24"/>
    <mergeCell ref="F23:F24"/>
    <mergeCell ref="G23:G24"/>
    <mergeCell ref="H23:H24"/>
    <mergeCell ref="I23:I24"/>
    <mergeCell ref="AB21:AB22"/>
    <mergeCell ref="AC21:AC22"/>
    <mergeCell ref="AE21:AE22"/>
    <mergeCell ref="AF21:AF22"/>
    <mergeCell ref="AG21:AG22"/>
    <mergeCell ref="AH21:AH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C19:AC20"/>
    <mergeCell ref="AE19:AE20"/>
    <mergeCell ref="AF19:AF20"/>
    <mergeCell ref="AG19:AG20"/>
    <mergeCell ref="AH19:AH20"/>
    <mergeCell ref="B21:B22"/>
    <mergeCell ref="E21:E22"/>
    <mergeCell ref="F21:F22"/>
    <mergeCell ref="G21:G22"/>
    <mergeCell ref="H21:H22"/>
    <mergeCell ref="V19:V20"/>
    <mergeCell ref="W19:W20"/>
    <mergeCell ref="X19:X20"/>
    <mergeCell ref="Y19:Y20"/>
    <mergeCell ref="Z19:Z20"/>
    <mergeCell ref="AB19:AB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E19:E20"/>
    <mergeCell ref="F19:F20"/>
    <mergeCell ref="G19:G20"/>
    <mergeCell ref="H19:H20"/>
    <mergeCell ref="I19:I20"/>
    <mergeCell ref="AB17:AB18"/>
    <mergeCell ref="AC17:AC18"/>
    <mergeCell ref="AE17:AE18"/>
    <mergeCell ref="AF17:AF18"/>
    <mergeCell ref="AG17:AG18"/>
    <mergeCell ref="AH17:AH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C15:AC16"/>
    <mergeCell ref="AE15:AE16"/>
    <mergeCell ref="AF15:AF16"/>
    <mergeCell ref="AG15:AG16"/>
    <mergeCell ref="AH15:AH16"/>
    <mergeCell ref="B17:B18"/>
    <mergeCell ref="E17:E18"/>
    <mergeCell ref="F17:F18"/>
    <mergeCell ref="G17:G18"/>
    <mergeCell ref="H17:H18"/>
    <mergeCell ref="V15:V16"/>
    <mergeCell ref="W15:W16"/>
    <mergeCell ref="X15:X16"/>
    <mergeCell ref="Y15:Y16"/>
    <mergeCell ref="Z15:Z16"/>
    <mergeCell ref="AB15:AB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B15:B16"/>
    <mergeCell ref="E15:E16"/>
    <mergeCell ref="F15:F16"/>
    <mergeCell ref="G15:G16"/>
    <mergeCell ref="H15:H16"/>
    <mergeCell ref="I15:I16"/>
    <mergeCell ref="AB13:AB14"/>
    <mergeCell ref="AC13:AC14"/>
    <mergeCell ref="AE13:AE14"/>
    <mergeCell ref="AF13:AF14"/>
    <mergeCell ref="AG13:AG14"/>
    <mergeCell ref="AH13:AH14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AC11:AC12"/>
    <mergeCell ref="AE11:AE12"/>
    <mergeCell ref="AF11:AF12"/>
    <mergeCell ref="AG11:AG12"/>
    <mergeCell ref="AH11:AH12"/>
    <mergeCell ref="B13:B14"/>
    <mergeCell ref="E13:E14"/>
    <mergeCell ref="F13:F14"/>
    <mergeCell ref="G13:G14"/>
    <mergeCell ref="H13:H14"/>
    <mergeCell ref="V11:V12"/>
    <mergeCell ref="W11:W12"/>
    <mergeCell ref="X11:X12"/>
    <mergeCell ref="Y11:Y12"/>
    <mergeCell ref="Z11:Z12"/>
    <mergeCell ref="AB11:AB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B11:B12"/>
    <mergeCell ref="E11:E12"/>
    <mergeCell ref="F11:F12"/>
    <mergeCell ref="G11:G12"/>
    <mergeCell ref="H11:H12"/>
    <mergeCell ref="I11:I12"/>
    <mergeCell ref="AB9:AB10"/>
    <mergeCell ref="AC9:AC10"/>
    <mergeCell ref="AE9:AE10"/>
    <mergeCell ref="AF9:AF10"/>
    <mergeCell ref="AG9:AG10"/>
    <mergeCell ref="AH9:AH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C7:AC8"/>
    <mergeCell ref="AE7:AE8"/>
    <mergeCell ref="AF7:AF8"/>
    <mergeCell ref="AG7:AG8"/>
    <mergeCell ref="AH7:AH8"/>
    <mergeCell ref="B9:B10"/>
    <mergeCell ref="E9:E10"/>
    <mergeCell ref="F9:F10"/>
    <mergeCell ref="G9:G10"/>
    <mergeCell ref="H9:H10"/>
    <mergeCell ref="V7:V8"/>
    <mergeCell ref="W7:W8"/>
    <mergeCell ref="X7:X8"/>
    <mergeCell ref="Y7:Y8"/>
    <mergeCell ref="Z7:Z8"/>
    <mergeCell ref="AB7:AB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T5:T6"/>
    <mergeCell ref="U5:U6"/>
    <mergeCell ref="V5:V6"/>
    <mergeCell ref="W5:W6"/>
    <mergeCell ref="B7:B8"/>
    <mergeCell ref="E7:E8"/>
    <mergeCell ref="F7:F8"/>
    <mergeCell ref="G7:G8"/>
    <mergeCell ref="H7:H8"/>
    <mergeCell ref="I7:I8"/>
    <mergeCell ref="K5:K6"/>
    <mergeCell ref="L5:L6"/>
    <mergeCell ref="P5:P6"/>
    <mergeCell ref="Q5:Q6"/>
    <mergeCell ref="R5:R6"/>
    <mergeCell ref="S5:S6"/>
    <mergeCell ref="AD3:AF3"/>
    <mergeCell ref="AG3:AH3"/>
    <mergeCell ref="B5:B6"/>
    <mergeCell ref="D5:D6"/>
    <mergeCell ref="E5:E6"/>
    <mergeCell ref="F5:F6"/>
    <mergeCell ref="G5:G6"/>
    <mergeCell ref="H5:H6"/>
    <mergeCell ref="I5:I6"/>
    <mergeCell ref="J5:J6"/>
    <mergeCell ref="B2:D3"/>
    <mergeCell ref="E2:O2"/>
    <mergeCell ref="P2:Z2"/>
    <mergeCell ref="M3:O3"/>
    <mergeCell ref="X3:Z3"/>
    <mergeCell ref="AA3:AC3"/>
  </mergeCells>
  <conditionalFormatting sqref="E7:E26">
    <cfRule type="expression" dxfId="85" priority="14">
      <formula>E$4=""</formula>
    </cfRule>
  </conditionalFormatting>
  <conditionalFormatting sqref="F7:L26">
    <cfRule type="expression" dxfId="84" priority="13">
      <formula>F$4=""</formula>
    </cfRule>
  </conditionalFormatting>
  <conditionalFormatting sqref="P7:P26">
    <cfRule type="expression" dxfId="83" priority="12">
      <formula>P$4=""</formula>
    </cfRule>
  </conditionalFormatting>
  <conditionalFormatting sqref="Q7:W26">
    <cfRule type="expression" dxfId="82" priority="11">
      <formula>Q$4=""</formula>
    </cfRule>
  </conditionalFormatting>
  <conditionalFormatting sqref="D7 D9 D11 D13 D15 D17 D19 D21 D23 D25">
    <cfRule type="expression" dxfId="81" priority="10">
      <formula>$AH7=1</formula>
    </cfRule>
  </conditionalFormatting>
  <conditionalFormatting sqref="D8 D10 D12 D14 D16 D18 D20 D22 D24 D26">
    <cfRule type="expression" dxfId="80" priority="9">
      <formula>$AH7=1</formula>
    </cfRule>
  </conditionalFormatting>
  <conditionalFormatting sqref="D9 D11 D13 D15 D17 D19 D21 D23 D25">
    <cfRule type="expression" dxfId="79" priority="8">
      <formula>$AH9=1</formula>
    </cfRule>
  </conditionalFormatting>
  <conditionalFormatting sqref="D10 D12 D14 D16 D18 D20 D22 D24 D26">
    <cfRule type="expression" dxfId="78" priority="7">
      <formula>$AH9=1</formula>
    </cfRule>
  </conditionalFormatting>
  <conditionalFormatting sqref="M7:M26">
    <cfRule type="cellIs" dxfId="77" priority="6" operator="equal">
      <formula>"Enter Weighting"</formula>
    </cfRule>
  </conditionalFormatting>
  <conditionalFormatting sqref="X7:X26">
    <cfRule type="cellIs" dxfId="76" priority="5" operator="equal">
      <formula>"Enter Weighting"</formula>
    </cfRule>
  </conditionalFormatting>
  <conditionalFormatting sqref="C9 C7 C11 C13 C15 C17 C19 C21 C23 C25">
    <cfRule type="expression" dxfId="75" priority="4">
      <formula>$AH7=1</formula>
    </cfRule>
  </conditionalFormatting>
  <conditionalFormatting sqref="C10 C8 C12 C14 C16 C18 C20 C22 C24 C26">
    <cfRule type="expression" dxfId="74" priority="3">
      <formula>$AH7=1</formula>
    </cfRule>
  </conditionalFormatting>
  <conditionalFormatting sqref="D12">
    <cfRule type="expression" dxfId="73" priority="2">
      <formula>$AH12=1</formula>
    </cfRule>
  </conditionalFormatting>
  <conditionalFormatting sqref="D13">
    <cfRule type="expression" dxfId="72" priority="1">
      <formula>$AH12=1</formula>
    </cfRule>
  </conditionalFormatting>
  <dataValidations count="1">
    <dataValidation type="list" allowBlank="1" showInputMessage="1" promptTitle="Slect Branch" sqref="C8 C10 C12 C14 C16 C18 C20 C22 C24 C26">
      <formula1>$C$34:$C$85</formula1>
    </dataValidation>
  </dataValidations>
  <pageMargins left="0.39370078740157483" right="0.39370078740157483" top="0.39370078740157483" bottom="0.39370078740157483" header="0.51181102362204722" footer="0.51181102362204722"/>
  <pageSetup paperSize="9" scale="60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F85"/>
  <sheetViews>
    <sheetView showGridLines="0" showRowColHeaders="0" zoomScaleNormal="10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AA7" sqref="AA7:AA8"/>
    </sheetView>
  </sheetViews>
  <sheetFormatPr defaultRowHeight="12.75" x14ac:dyDescent="0.2"/>
  <cols>
    <col min="1" max="1" width="3.140625" customWidth="1"/>
    <col min="2" max="2" width="6.7109375" style="1" customWidth="1"/>
    <col min="3" max="3" width="21.140625" style="1" customWidth="1"/>
    <col min="4" max="4" width="27.7109375" style="13" customWidth="1"/>
    <col min="5" max="11" width="4.140625" customWidth="1"/>
    <col min="12" max="12" width="4.28515625" customWidth="1"/>
    <col min="13" max="13" width="6.5703125" customWidth="1"/>
    <col min="14" max="14" width="7.7109375" customWidth="1"/>
    <col min="15" max="15" width="6.85546875" customWidth="1"/>
    <col min="16" max="22" width="4.140625" customWidth="1"/>
    <col min="23" max="23" width="4.28515625" customWidth="1"/>
    <col min="24" max="24" width="6.5703125" customWidth="1"/>
    <col min="25" max="25" width="7.7109375" customWidth="1"/>
    <col min="26" max="26" width="6.85546875" customWidth="1"/>
    <col min="27" max="27" width="11.85546875" style="9" customWidth="1"/>
    <col min="28" max="28" width="8.140625" customWidth="1"/>
    <col min="29" max="29" width="11.85546875" customWidth="1"/>
    <col min="30" max="30" width="8.140625" customWidth="1"/>
    <col min="31" max="31" width="7.85546875" style="9" customWidth="1"/>
    <col min="32" max="32" width="8.85546875" style="9" customWidth="1"/>
  </cols>
  <sheetData>
    <row r="1" spans="2:32" ht="13.5" thickBot="1" x14ac:dyDescent="0.25"/>
    <row r="2" spans="2:32" s="2" customFormat="1" ht="16.5" thickBot="1" x14ac:dyDescent="0.25">
      <c r="B2" s="74" t="str">
        <f ca="1">'Set Up'!D6&amp;"         "&amp;MID(CELL("Filename",A1),FIND("]",CELL("Filename",A1))+1,255)&amp;"                                     "&amp;'Set Up'!D8</f>
        <v xml:space="preserve">         Ladies Individual                                     </v>
      </c>
      <c r="C2" s="74"/>
      <c r="D2" s="75"/>
      <c r="E2" s="76" t="s">
        <v>1</v>
      </c>
      <c r="F2" s="77"/>
      <c r="G2" s="77"/>
      <c r="H2" s="77"/>
      <c r="I2" s="77"/>
      <c r="J2" s="77"/>
      <c r="K2" s="77"/>
      <c r="L2" s="77"/>
      <c r="M2" s="77"/>
      <c r="N2" s="77"/>
      <c r="O2" s="78"/>
      <c r="P2" s="79" t="s">
        <v>2</v>
      </c>
      <c r="Q2" s="80"/>
      <c r="R2" s="80"/>
      <c r="S2" s="80"/>
      <c r="T2" s="80"/>
      <c r="U2" s="80"/>
      <c r="V2" s="80"/>
      <c r="W2" s="80"/>
      <c r="X2" s="80"/>
      <c r="Y2" s="80"/>
      <c r="Z2" s="81"/>
      <c r="AA2" s="10"/>
      <c r="AB2" s="4"/>
      <c r="AC2" s="4"/>
      <c r="AD2" s="4"/>
      <c r="AE2" s="3"/>
      <c r="AF2" s="3"/>
    </row>
    <row r="3" spans="2:32" s="2" customFormat="1" ht="169.5" customHeight="1" thickBot="1" x14ac:dyDescent="0.25">
      <c r="B3" s="74"/>
      <c r="C3" s="74"/>
      <c r="D3" s="75"/>
      <c r="E3" s="30"/>
      <c r="F3" s="31"/>
      <c r="G3" s="31"/>
      <c r="H3" s="31"/>
      <c r="I3" s="31"/>
      <c r="J3" s="31"/>
      <c r="K3" s="31"/>
      <c r="L3" s="32"/>
      <c r="M3" s="82" t="s">
        <v>15</v>
      </c>
      <c r="N3" s="83"/>
      <c r="O3" s="84"/>
      <c r="P3" s="30"/>
      <c r="Q3" s="31"/>
      <c r="R3" s="31"/>
      <c r="S3" s="31"/>
      <c r="T3" s="31"/>
      <c r="U3" s="31"/>
      <c r="V3" s="31"/>
      <c r="W3" s="32"/>
      <c r="X3" s="82" t="s">
        <v>15</v>
      </c>
      <c r="Y3" s="83"/>
      <c r="Z3" s="84"/>
      <c r="AA3" s="85" t="s">
        <v>3</v>
      </c>
      <c r="AB3" s="87"/>
      <c r="AC3" s="61" t="s">
        <v>4</v>
      </c>
      <c r="AD3" s="63"/>
      <c r="AE3" s="64" t="s">
        <v>5</v>
      </c>
      <c r="AF3" s="65"/>
    </row>
    <row r="4" spans="2:32" s="7" customFormat="1" ht="18.75" customHeight="1" thickBot="1" x14ac:dyDescent="0.25">
      <c r="B4" s="8">
        <f>(COUNTA(D7:D26))/2</f>
        <v>0.5</v>
      </c>
      <c r="C4" s="5"/>
      <c r="D4" s="6" t="s">
        <v>13</v>
      </c>
      <c r="E4" s="33"/>
      <c r="F4" s="34"/>
      <c r="G4" s="34"/>
      <c r="H4" s="34"/>
      <c r="I4" s="34"/>
      <c r="J4" s="34"/>
      <c r="K4" s="34"/>
      <c r="L4" s="35"/>
      <c r="M4" s="40" t="s">
        <v>8</v>
      </c>
      <c r="N4" s="41" t="s">
        <v>6</v>
      </c>
      <c r="O4" s="42" t="s">
        <v>7</v>
      </c>
      <c r="P4" s="33"/>
      <c r="Q4" s="34"/>
      <c r="R4" s="34"/>
      <c r="S4" s="34"/>
      <c r="T4" s="34"/>
      <c r="U4" s="34"/>
      <c r="V4" s="34"/>
      <c r="W4" s="35"/>
      <c r="X4" s="40" t="s">
        <v>8</v>
      </c>
      <c r="Y4" s="41" t="s">
        <v>6</v>
      </c>
      <c r="Z4" s="42" t="s">
        <v>7</v>
      </c>
      <c r="AA4" s="43" t="s">
        <v>9</v>
      </c>
      <c r="AB4" s="45" t="s">
        <v>6</v>
      </c>
      <c r="AC4" s="43" t="s">
        <v>9</v>
      </c>
      <c r="AD4" s="45" t="s">
        <v>6</v>
      </c>
      <c r="AE4" s="28" t="s">
        <v>5</v>
      </c>
      <c r="AF4" s="29" t="s">
        <v>6</v>
      </c>
    </row>
    <row r="5" spans="2:32" s="2" customFormat="1" ht="18.75" customHeight="1" x14ac:dyDescent="0.2">
      <c r="B5" s="66" t="s">
        <v>10</v>
      </c>
      <c r="C5" s="21" t="s">
        <v>12</v>
      </c>
      <c r="D5" s="68" t="s">
        <v>68</v>
      </c>
      <c r="E5" s="70" t="str">
        <f>IF(E3="","",(IF(E4="","Error","")))</f>
        <v/>
      </c>
      <c r="F5" s="72" t="str">
        <f>IF(F3="","",(IF(F4="","Error","")))</f>
        <v/>
      </c>
      <c r="G5" s="72" t="str">
        <f t="shared" ref="G5:K5" si="0">IF(G3="","",(IF(G4="","Error","")))</f>
        <v/>
      </c>
      <c r="H5" s="72" t="str">
        <f t="shared" si="0"/>
        <v/>
      </c>
      <c r="I5" s="72" t="str">
        <f t="shared" si="0"/>
        <v/>
      </c>
      <c r="J5" s="72" t="str">
        <f t="shared" si="0"/>
        <v/>
      </c>
      <c r="K5" s="72" t="str">
        <f t="shared" si="0"/>
        <v/>
      </c>
      <c r="L5" s="96" t="str">
        <f>IF(L3="","",(IF(L4="","Error","")))</f>
        <v/>
      </c>
      <c r="M5" s="37" t="str">
        <f>E5&amp;" "&amp;F5&amp;" "&amp;G5&amp;" "&amp;H5&amp;" "&amp;I5&amp;" "&amp;J5&amp;" "&amp;K5&amp;" "&amp;L5&amp;" "&amp;M6</f>
        <v xml:space="preserve">        Error</v>
      </c>
      <c r="N5" s="16"/>
      <c r="O5" s="17"/>
      <c r="P5" s="70" t="str">
        <f>IF(P3="","",(IF(P4="","Error","")))</f>
        <v/>
      </c>
      <c r="Q5" s="72" t="str">
        <f>IF(Q3="","",(IF(Q4="","Error","")))</f>
        <v/>
      </c>
      <c r="R5" s="72" t="str">
        <f t="shared" ref="R5:V5" si="1">IF(R3="","",(IF(R4="","Error","")))</f>
        <v/>
      </c>
      <c r="S5" s="72" t="str">
        <f t="shared" si="1"/>
        <v/>
      </c>
      <c r="T5" s="72" t="str">
        <f t="shared" si="1"/>
        <v/>
      </c>
      <c r="U5" s="72" t="str">
        <f t="shared" si="1"/>
        <v/>
      </c>
      <c r="V5" s="72" t="str">
        <f t="shared" si="1"/>
        <v/>
      </c>
      <c r="W5" s="96" t="str">
        <f>IF(W3="","",(IF(W4="","Error","")))</f>
        <v/>
      </c>
      <c r="X5" s="37" t="str">
        <f>P5&amp;" "&amp;Q5&amp;" "&amp;R5&amp;" "&amp;S5&amp;" "&amp;T5&amp;" "&amp;U5&amp;" "&amp;V5&amp;" "&amp;W5&amp;" "&amp;X6</f>
        <v xml:space="preserve">        Error</v>
      </c>
      <c r="Y5" s="16"/>
      <c r="Z5" s="17"/>
      <c r="AA5" s="22">
        <v>0</v>
      </c>
      <c r="AB5" s="17"/>
      <c r="AC5" s="22">
        <v>0</v>
      </c>
      <c r="AD5" s="17"/>
      <c r="AE5" s="24"/>
      <c r="AF5" s="25"/>
    </row>
    <row r="6" spans="2:32" s="2" customFormat="1" ht="18.75" customHeight="1" thickBot="1" x14ac:dyDescent="0.25">
      <c r="B6" s="67"/>
      <c r="C6" s="26" t="s">
        <v>11</v>
      </c>
      <c r="D6" s="69"/>
      <c r="E6" s="71"/>
      <c r="F6" s="73"/>
      <c r="G6" s="73"/>
      <c r="H6" s="73"/>
      <c r="I6" s="73"/>
      <c r="J6" s="73"/>
      <c r="K6" s="73"/>
      <c r="L6" s="97"/>
      <c r="M6" s="36" t="str">
        <f>IF(SUM(E4:L4)=0,"Error","")</f>
        <v>Error</v>
      </c>
      <c r="N6" s="18"/>
      <c r="O6" s="19"/>
      <c r="P6" s="71"/>
      <c r="Q6" s="73"/>
      <c r="R6" s="73"/>
      <c r="S6" s="73"/>
      <c r="T6" s="73"/>
      <c r="U6" s="73"/>
      <c r="V6" s="73"/>
      <c r="W6" s="97"/>
      <c r="X6" s="36" t="str">
        <f>IF(SUM(P4:W4)=0,"Error","")</f>
        <v>Error</v>
      </c>
      <c r="Y6" s="18"/>
      <c r="Z6" s="19"/>
      <c r="AA6" s="27" t="s">
        <v>14</v>
      </c>
      <c r="AB6" s="17"/>
      <c r="AC6" s="27" t="s">
        <v>14</v>
      </c>
      <c r="AD6" s="17"/>
      <c r="AE6" s="24"/>
      <c r="AF6" s="25"/>
    </row>
    <row r="7" spans="2:32" ht="13.5" customHeight="1" x14ac:dyDescent="0.2">
      <c r="B7" s="98"/>
      <c r="C7" s="38" t="s">
        <v>92</v>
      </c>
      <c r="D7" s="123" t="s">
        <v>114</v>
      </c>
      <c r="E7" s="121"/>
      <c r="F7" s="115"/>
      <c r="G7" s="115"/>
      <c r="H7" s="115"/>
      <c r="I7" s="115"/>
      <c r="J7" s="115"/>
      <c r="K7" s="115"/>
      <c r="L7" s="117"/>
      <c r="M7" s="119" t="str">
        <f>IF(ISNUMBER(SEARCH("*Error*",M$5)),"Enter Weighting",(IF(SUM(E7:L8)=0,"",(E7*E$4)+(F7*F$4)+(G7*G$4)+(H7*H$4)+(I7*I$4)+(J7*J$4)+(K7*K$4)+(L7*I$4))))</f>
        <v>Enter Weighting</v>
      </c>
      <c r="N7" s="92" t="str">
        <f>IFERROR(RANK(M7,M$7:M$26,0),"")</f>
        <v/>
      </c>
      <c r="O7" s="94" t="str">
        <f>IFERROR(N7*2,"")</f>
        <v/>
      </c>
      <c r="P7" s="121"/>
      <c r="Q7" s="115"/>
      <c r="R7" s="115"/>
      <c r="S7" s="115"/>
      <c r="T7" s="115"/>
      <c r="U7" s="115"/>
      <c r="V7" s="115"/>
      <c r="W7" s="117"/>
      <c r="X7" s="119" t="str">
        <f>IF(ISNUMBER(SEARCH("*Error*",X$5)),"Enter Weighting",(IF(SUM(P7:W8)=0,"",(P7*P$4)+(Q7*Q$4)+(R7*R$4)+(S7*S$4)+(T7*T$4)+(U7*U$4)+(V7*V$4)+(W7*T$4))))</f>
        <v>Enter Weighting</v>
      </c>
      <c r="Y7" s="92" t="str">
        <f>IFERROR(RANK(X7,X$7:X$26,0),"")</f>
        <v/>
      </c>
      <c r="Z7" s="110" t="str">
        <f>IFERROR(Y7,"")</f>
        <v/>
      </c>
      <c r="AA7" s="113">
        <v>2.0833333333333335E-4</v>
      </c>
      <c r="AB7" s="94">
        <f>IFERROR(RANK(AA7,AA7:AA26,1),"")</f>
        <v>1</v>
      </c>
      <c r="AC7" s="113">
        <v>1.3994212962962962E-3</v>
      </c>
      <c r="AD7" s="94">
        <f>IFERROR(RANK(AC7,AC7:AC26,1),"")</f>
        <v>1</v>
      </c>
      <c r="AE7" s="85" t="str">
        <f>IFERROR(O7+Z7+AB7+AD7,"")</f>
        <v/>
      </c>
      <c r="AF7" s="87" t="str">
        <f>IFERROR(RANK(AE7,AE$7:AE$26,1),"")</f>
        <v/>
      </c>
    </row>
    <row r="8" spans="2:32" ht="13.5" customHeight="1" thickBot="1" x14ac:dyDescent="0.25">
      <c r="B8" s="99"/>
      <c r="C8" s="39"/>
      <c r="D8" s="124"/>
      <c r="E8" s="122"/>
      <c r="F8" s="116"/>
      <c r="G8" s="116"/>
      <c r="H8" s="116"/>
      <c r="I8" s="116"/>
      <c r="J8" s="116"/>
      <c r="K8" s="116"/>
      <c r="L8" s="118"/>
      <c r="M8" s="120"/>
      <c r="N8" s="93"/>
      <c r="O8" s="95"/>
      <c r="P8" s="122"/>
      <c r="Q8" s="116"/>
      <c r="R8" s="116"/>
      <c r="S8" s="116"/>
      <c r="T8" s="116"/>
      <c r="U8" s="116"/>
      <c r="V8" s="116"/>
      <c r="W8" s="118"/>
      <c r="X8" s="120"/>
      <c r="Y8" s="93"/>
      <c r="Z8" s="111"/>
      <c r="AA8" s="114"/>
      <c r="AB8" s="95"/>
      <c r="AC8" s="114"/>
      <c r="AD8" s="95"/>
      <c r="AE8" s="106"/>
      <c r="AF8" s="107"/>
    </row>
    <row r="9" spans="2:32" ht="13.5" customHeight="1" x14ac:dyDescent="0.2">
      <c r="B9" s="98"/>
      <c r="C9" s="38"/>
      <c r="D9" s="123"/>
      <c r="E9" s="121"/>
      <c r="F9" s="115"/>
      <c r="G9" s="115"/>
      <c r="H9" s="115"/>
      <c r="I9" s="115"/>
      <c r="J9" s="115"/>
      <c r="K9" s="115"/>
      <c r="L9" s="117"/>
      <c r="M9" s="119" t="str">
        <f>IF(ISNUMBER(SEARCH("*Error*",M$5)),"Enter Weighting",(IF(SUM(E9:L10)=0,"",(E9*E$4)+(F9*F$4)+(G9*G$4)+(H9*H$4)+(I9*I$4)+(J9*J$4)+(K9*K$4)+(L9*I$4))))</f>
        <v>Enter Weighting</v>
      </c>
      <c r="N9" s="92" t="str">
        <f>IFERROR(RANK(M9,M$7:M$26,0),"")</f>
        <v/>
      </c>
      <c r="O9" s="94" t="str">
        <f t="shared" ref="O9" si="2">IFERROR(N9*2,"")</f>
        <v/>
      </c>
      <c r="P9" s="121"/>
      <c r="Q9" s="115"/>
      <c r="R9" s="115"/>
      <c r="S9" s="115"/>
      <c r="T9" s="115"/>
      <c r="U9" s="115"/>
      <c r="V9" s="115"/>
      <c r="W9" s="117"/>
      <c r="X9" s="119" t="str">
        <f>IF(ISNUMBER(SEARCH("*Error*",X$5)),"Enter Weighting",(IF(SUM(P9:W10)=0,"",(P9*P$4)+(Q9*Q$4)+(R9*R$4)+(S9*S$4)+(T9*T$4)+(U9*U$4)+(V9*V$4)+(W9*T$4))))</f>
        <v>Enter Weighting</v>
      </c>
      <c r="Y9" s="92" t="str">
        <f>IFERROR(RANK(X9,X$7:X$26,0),"")</f>
        <v/>
      </c>
      <c r="Z9" s="110" t="str">
        <f t="shared" ref="Z9" si="3">IFERROR(Y9,"")</f>
        <v/>
      </c>
      <c r="AA9" s="113"/>
      <c r="AB9" s="94" t="str">
        <f t="shared" ref="AB9:AD9" si="4">IFERROR(RANK(AA9,AA9:AA28,1),"")</f>
        <v/>
      </c>
      <c r="AC9" s="113"/>
      <c r="AD9" s="94" t="str">
        <f t="shared" si="4"/>
        <v/>
      </c>
      <c r="AE9" s="85" t="str">
        <f>IFERROR(O9+Z9+AB9+AD9,"")</f>
        <v/>
      </c>
      <c r="AF9" s="87" t="str">
        <f>IFERROR(RANK(AE9,AE$7:AE$26,1),"")</f>
        <v/>
      </c>
    </row>
    <row r="10" spans="2:32" ht="13.5" customHeight="1" thickBot="1" x14ac:dyDescent="0.25">
      <c r="B10" s="99"/>
      <c r="C10" s="39"/>
      <c r="D10" s="124"/>
      <c r="E10" s="122"/>
      <c r="F10" s="116"/>
      <c r="G10" s="116"/>
      <c r="H10" s="116"/>
      <c r="I10" s="116"/>
      <c r="J10" s="116"/>
      <c r="K10" s="116"/>
      <c r="L10" s="118"/>
      <c r="M10" s="120"/>
      <c r="N10" s="93"/>
      <c r="O10" s="95"/>
      <c r="P10" s="122"/>
      <c r="Q10" s="116"/>
      <c r="R10" s="116"/>
      <c r="S10" s="116"/>
      <c r="T10" s="116"/>
      <c r="U10" s="116"/>
      <c r="V10" s="116"/>
      <c r="W10" s="118"/>
      <c r="X10" s="120"/>
      <c r="Y10" s="93"/>
      <c r="Z10" s="111"/>
      <c r="AA10" s="114"/>
      <c r="AB10" s="95"/>
      <c r="AC10" s="114"/>
      <c r="AD10" s="95"/>
      <c r="AE10" s="106"/>
      <c r="AF10" s="107"/>
    </row>
    <row r="11" spans="2:32" ht="13.5" customHeight="1" x14ac:dyDescent="0.2">
      <c r="B11" s="98"/>
      <c r="C11" s="38"/>
      <c r="D11" s="123"/>
      <c r="E11" s="121"/>
      <c r="F11" s="115"/>
      <c r="G11" s="115"/>
      <c r="H11" s="115"/>
      <c r="I11" s="115"/>
      <c r="J11" s="115"/>
      <c r="K11" s="115"/>
      <c r="L11" s="117"/>
      <c r="M11" s="119" t="str">
        <f>IF(ISNUMBER(SEARCH("*Error*",M$5)),"Enter Weighting",(IF(SUM(E11:L12)=0,"",(E11*E$4)+(F11*F$4)+(G11*G$4)+(H11*H$4)+(I11*I$4)+(J11*J$4)+(K11*K$4)+(L11*I$4))))</f>
        <v>Enter Weighting</v>
      </c>
      <c r="N11" s="92" t="str">
        <f>IFERROR(RANK(M11,M$7:M$26,0),"")</f>
        <v/>
      </c>
      <c r="O11" s="94" t="str">
        <f t="shared" ref="O11" si="5">IFERROR(N11*2,"")</f>
        <v/>
      </c>
      <c r="P11" s="121"/>
      <c r="Q11" s="115"/>
      <c r="R11" s="115"/>
      <c r="S11" s="115"/>
      <c r="T11" s="115"/>
      <c r="U11" s="115"/>
      <c r="V11" s="115"/>
      <c r="W11" s="117"/>
      <c r="X11" s="119" t="str">
        <f>IF(ISNUMBER(SEARCH("*Error*",X$5)),"Enter Weighting",(IF(SUM(P11:W12)=0,"",(P11*P$4)+(Q11*Q$4)+(R11*R$4)+(S11*S$4)+(T11*T$4)+(U11*U$4)+(V11*V$4)+(W11*T$4))))</f>
        <v>Enter Weighting</v>
      </c>
      <c r="Y11" s="92" t="str">
        <f>IFERROR(RANK(X11,X$7:X$26,0),"")</f>
        <v/>
      </c>
      <c r="Z11" s="110" t="str">
        <f t="shared" ref="Z11" si="6">IFERROR(Y11,"")</f>
        <v/>
      </c>
      <c r="AA11" s="113"/>
      <c r="AB11" s="94" t="str">
        <f t="shared" ref="AB11:AD11" si="7">IFERROR(RANK(AA11,AA11:AA30,1),"")</f>
        <v/>
      </c>
      <c r="AC11" s="113"/>
      <c r="AD11" s="94" t="str">
        <f t="shared" si="7"/>
        <v/>
      </c>
      <c r="AE11" s="85" t="str">
        <f>IFERROR(O11+Z11+AB11+AD11,"")</f>
        <v/>
      </c>
      <c r="AF11" s="87" t="str">
        <f>IFERROR(RANK(AE11,AE$7:AE$26,1),"")</f>
        <v/>
      </c>
    </row>
    <row r="12" spans="2:32" ht="13.5" customHeight="1" thickBot="1" x14ac:dyDescent="0.25">
      <c r="B12" s="99"/>
      <c r="C12" s="39"/>
      <c r="D12" s="124"/>
      <c r="E12" s="122"/>
      <c r="F12" s="116"/>
      <c r="G12" s="116"/>
      <c r="H12" s="116"/>
      <c r="I12" s="116"/>
      <c r="J12" s="116"/>
      <c r="K12" s="116"/>
      <c r="L12" s="118"/>
      <c r="M12" s="120"/>
      <c r="N12" s="93"/>
      <c r="O12" s="95"/>
      <c r="P12" s="122"/>
      <c r="Q12" s="116"/>
      <c r="R12" s="116"/>
      <c r="S12" s="116"/>
      <c r="T12" s="116"/>
      <c r="U12" s="116"/>
      <c r="V12" s="116"/>
      <c r="W12" s="118"/>
      <c r="X12" s="120"/>
      <c r="Y12" s="93"/>
      <c r="Z12" s="111"/>
      <c r="AA12" s="114"/>
      <c r="AB12" s="95"/>
      <c r="AC12" s="114"/>
      <c r="AD12" s="95"/>
      <c r="AE12" s="106"/>
      <c r="AF12" s="107"/>
    </row>
    <row r="13" spans="2:32" ht="13.5" customHeight="1" x14ac:dyDescent="0.2">
      <c r="B13" s="98"/>
      <c r="C13" s="38"/>
      <c r="D13" s="123"/>
      <c r="E13" s="121"/>
      <c r="F13" s="115"/>
      <c r="G13" s="115"/>
      <c r="H13" s="115"/>
      <c r="I13" s="115"/>
      <c r="J13" s="115"/>
      <c r="K13" s="115"/>
      <c r="L13" s="117"/>
      <c r="M13" s="119" t="str">
        <f>IF(ISNUMBER(SEARCH("*Error*",M$5)),"Enter Weighting",(IF(SUM(E13:L14)=0,"",(E13*E$4)+(F13*F$4)+(G13*G$4)+(H13*H$4)+(I13*I$4)+(J13*J$4)+(K13*K$4)+(L13*I$4))))</f>
        <v>Enter Weighting</v>
      </c>
      <c r="N13" s="92" t="str">
        <f>IFERROR(RANK(M13,M$7:M$26,0),"")</f>
        <v/>
      </c>
      <c r="O13" s="94" t="str">
        <f t="shared" ref="O13" si="8">IFERROR(N13*2,"")</f>
        <v/>
      </c>
      <c r="P13" s="121"/>
      <c r="Q13" s="115"/>
      <c r="R13" s="115"/>
      <c r="S13" s="115"/>
      <c r="T13" s="115"/>
      <c r="U13" s="115"/>
      <c r="V13" s="115"/>
      <c r="W13" s="117"/>
      <c r="X13" s="119" t="str">
        <f>IF(ISNUMBER(SEARCH("*Error*",X$5)),"Enter Weighting",(IF(SUM(P13:W14)=0,"",(P13*P$4)+(Q13*Q$4)+(R13*R$4)+(S13*S$4)+(T13*T$4)+(U13*U$4)+(V13*V$4)+(W13*T$4))))</f>
        <v>Enter Weighting</v>
      </c>
      <c r="Y13" s="92" t="str">
        <f>IFERROR(RANK(X13,X$7:X$26,0),"")</f>
        <v/>
      </c>
      <c r="Z13" s="110" t="str">
        <f t="shared" ref="Z13" si="9">IFERROR(Y13,"")</f>
        <v/>
      </c>
      <c r="AA13" s="113"/>
      <c r="AB13" s="94" t="str">
        <f t="shared" ref="AB13:AD13" si="10">IFERROR(RANK(AA13,AA13:AA32,1),"")</f>
        <v/>
      </c>
      <c r="AC13" s="113"/>
      <c r="AD13" s="94" t="str">
        <f t="shared" si="10"/>
        <v/>
      </c>
      <c r="AE13" s="85" t="str">
        <f>IFERROR(O13+Z13+AB13+AD13,"")</f>
        <v/>
      </c>
      <c r="AF13" s="87" t="str">
        <f>IFERROR(RANK(AE13,AE$7:AE$26,1),"")</f>
        <v/>
      </c>
    </row>
    <row r="14" spans="2:32" ht="13.5" customHeight="1" thickBot="1" x14ac:dyDescent="0.25">
      <c r="B14" s="99"/>
      <c r="C14" s="39"/>
      <c r="D14" s="124"/>
      <c r="E14" s="122"/>
      <c r="F14" s="116"/>
      <c r="G14" s="116"/>
      <c r="H14" s="116"/>
      <c r="I14" s="116"/>
      <c r="J14" s="116"/>
      <c r="K14" s="116"/>
      <c r="L14" s="118"/>
      <c r="M14" s="120"/>
      <c r="N14" s="93"/>
      <c r="O14" s="95"/>
      <c r="P14" s="122"/>
      <c r="Q14" s="116"/>
      <c r="R14" s="116"/>
      <c r="S14" s="116"/>
      <c r="T14" s="116"/>
      <c r="U14" s="116"/>
      <c r="V14" s="116"/>
      <c r="W14" s="118"/>
      <c r="X14" s="120"/>
      <c r="Y14" s="93"/>
      <c r="Z14" s="111"/>
      <c r="AA14" s="114"/>
      <c r="AB14" s="95"/>
      <c r="AC14" s="114"/>
      <c r="AD14" s="95"/>
      <c r="AE14" s="106"/>
      <c r="AF14" s="107"/>
    </row>
    <row r="15" spans="2:32" ht="13.5" customHeight="1" x14ac:dyDescent="0.2">
      <c r="B15" s="98"/>
      <c r="C15" s="38"/>
      <c r="D15" s="123"/>
      <c r="E15" s="121"/>
      <c r="F15" s="115"/>
      <c r="G15" s="115"/>
      <c r="H15" s="115"/>
      <c r="I15" s="115"/>
      <c r="J15" s="115"/>
      <c r="K15" s="115"/>
      <c r="L15" s="117"/>
      <c r="M15" s="119" t="str">
        <f>IF(ISNUMBER(SEARCH("*Error*",M$5)),"Enter Weighting",(IF(SUM(E15:L16)=0,"",(E15*E$4)+(F15*F$4)+(G15*G$4)+(H15*H$4)+(I15*I$4)+(J15*J$4)+(K15*K$4)+(L15*I$4))))</f>
        <v>Enter Weighting</v>
      </c>
      <c r="N15" s="92" t="str">
        <f>IFERROR(RANK(M15,M$7:M$26,0),"")</f>
        <v/>
      </c>
      <c r="O15" s="94" t="str">
        <f t="shared" ref="O15" si="11">IFERROR(N15*2,"")</f>
        <v/>
      </c>
      <c r="P15" s="121"/>
      <c r="Q15" s="115"/>
      <c r="R15" s="115"/>
      <c r="S15" s="115"/>
      <c r="T15" s="115"/>
      <c r="U15" s="115"/>
      <c r="V15" s="115"/>
      <c r="W15" s="117"/>
      <c r="X15" s="119" t="str">
        <f>IF(ISNUMBER(SEARCH("*Error*",X$5)),"Enter Weighting",(IF(SUM(P15:W16)=0,"",(P15*P$4)+(Q15*Q$4)+(R15*R$4)+(S15*S$4)+(T15*T$4)+(U15*U$4)+(V15*V$4)+(W15*T$4))))</f>
        <v>Enter Weighting</v>
      </c>
      <c r="Y15" s="92" t="str">
        <f>IFERROR(RANK(X15,X$7:X$26,0),"")</f>
        <v/>
      </c>
      <c r="Z15" s="110" t="str">
        <f t="shared" ref="Z15" si="12">IFERROR(Y15,"")</f>
        <v/>
      </c>
      <c r="AA15" s="113"/>
      <c r="AB15" s="94" t="str">
        <f t="shared" ref="AB15:AD15" si="13">IFERROR(RANK(AA15,AA15:AA34,1),"")</f>
        <v/>
      </c>
      <c r="AC15" s="113"/>
      <c r="AD15" s="94" t="str">
        <f t="shared" si="13"/>
        <v/>
      </c>
      <c r="AE15" s="85" t="str">
        <f>IFERROR(O15+Z15+AB15+AD15,"")</f>
        <v/>
      </c>
      <c r="AF15" s="87" t="str">
        <f>IFERROR(RANK(AE15,AE$7:AE$26,1),"")</f>
        <v/>
      </c>
    </row>
    <row r="16" spans="2:32" ht="13.5" customHeight="1" thickBot="1" x14ac:dyDescent="0.25">
      <c r="B16" s="99"/>
      <c r="C16" s="39"/>
      <c r="D16" s="124"/>
      <c r="E16" s="122"/>
      <c r="F16" s="116"/>
      <c r="G16" s="116"/>
      <c r="H16" s="116"/>
      <c r="I16" s="116"/>
      <c r="J16" s="116"/>
      <c r="K16" s="116"/>
      <c r="L16" s="118"/>
      <c r="M16" s="120"/>
      <c r="N16" s="93"/>
      <c r="O16" s="95"/>
      <c r="P16" s="122"/>
      <c r="Q16" s="116"/>
      <c r="R16" s="116"/>
      <c r="S16" s="116"/>
      <c r="T16" s="116"/>
      <c r="U16" s="116"/>
      <c r="V16" s="116"/>
      <c r="W16" s="118"/>
      <c r="X16" s="120"/>
      <c r="Y16" s="93"/>
      <c r="Z16" s="111"/>
      <c r="AA16" s="114"/>
      <c r="AB16" s="95"/>
      <c r="AC16" s="114"/>
      <c r="AD16" s="95"/>
      <c r="AE16" s="106"/>
      <c r="AF16" s="107"/>
    </row>
    <row r="17" spans="2:32" ht="13.5" customHeight="1" x14ac:dyDescent="0.2">
      <c r="B17" s="98"/>
      <c r="C17" s="38"/>
      <c r="D17" s="123"/>
      <c r="E17" s="121"/>
      <c r="F17" s="115"/>
      <c r="G17" s="115"/>
      <c r="H17" s="115"/>
      <c r="I17" s="115"/>
      <c r="J17" s="115"/>
      <c r="K17" s="115"/>
      <c r="L17" s="117"/>
      <c r="M17" s="119" t="str">
        <f>IF(ISNUMBER(SEARCH("*Error*",M$5)),"Enter Weighting",(IF(SUM(E17:L18)=0,"",(E17*E$4)+(F17*F$4)+(G17*G$4)+(H17*H$4)+(I17*I$4)+(J17*J$4)+(K17*K$4)+(L17*I$4))))</f>
        <v>Enter Weighting</v>
      </c>
      <c r="N17" s="92" t="str">
        <f>IFERROR(RANK(M17,M$7:M$26,0),"")</f>
        <v/>
      </c>
      <c r="O17" s="94" t="str">
        <f t="shared" ref="O17" si="14">IFERROR(N17*2,"")</f>
        <v/>
      </c>
      <c r="P17" s="121"/>
      <c r="Q17" s="115"/>
      <c r="R17" s="115"/>
      <c r="S17" s="115"/>
      <c r="T17" s="115"/>
      <c r="U17" s="115"/>
      <c r="V17" s="115"/>
      <c r="W17" s="117"/>
      <c r="X17" s="119" t="str">
        <f>IF(ISNUMBER(SEARCH("*Error*",X$5)),"Enter Weighting",(IF(SUM(P17:W18)=0,"",(P17*P$4)+(Q17*Q$4)+(R17*R$4)+(S17*S$4)+(T17*T$4)+(U17*U$4)+(V17*V$4)+(W17*T$4))))</f>
        <v>Enter Weighting</v>
      </c>
      <c r="Y17" s="92" t="str">
        <f>IFERROR(RANK(X17,X$7:X$26,0),"")</f>
        <v/>
      </c>
      <c r="Z17" s="110" t="str">
        <f t="shared" ref="Z17" si="15">IFERROR(Y17,"")</f>
        <v/>
      </c>
      <c r="AA17" s="113"/>
      <c r="AB17" s="94" t="str">
        <f t="shared" ref="AB17:AD17" si="16">IFERROR(RANK(AA17,AA17:AA36,1),"")</f>
        <v/>
      </c>
      <c r="AC17" s="113"/>
      <c r="AD17" s="94" t="str">
        <f t="shared" si="16"/>
        <v/>
      </c>
      <c r="AE17" s="85" t="str">
        <f>IFERROR(O17+Z17+AB17+AD17,"")</f>
        <v/>
      </c>
      <c r="AF17" s="87" t="str">
        <f>IFERROR(RANK(AE17,AE$7:AE$26,1),"")</f>
        <v/>
      </c>
    </row>
    <row r="18" spans="2:32" ht="13.5" customHeight="1" thickBot="1" x14ac:dyDescent="0.25">
      <c r="B18" s="99"/>
      <c r="C18" s="39"/>
      <c r="D18" s="124"/>
      <c r="E18" s="122"/>
      <c r="F18" s="116"/>
      <c r="G18" s="116"/>
      <c r="H18" s="116"/>
      <c r="I18" s="116"/>
      <c r="J18" s="116"/>
      <c r="K18" s="116"/>
      <c r="L18" s="118"/>
      <c r="M18" s="120"/>
      <c r="N18" s="93"/>
      <c r="O18" s="95"/>
      <c r="P18" s="122"/>
      <c r="Q18" s="116"/>
      <c r="R18" s="116"/>
      <c r="S18" s="116"/>
      <c r="T18" s="116"/>
      <c r="U18" s="116"/>
      <c r="V18" s="116"/>
      <c r="W18" s="118"/>
      <c r="X18" s="120"/>
      <c r="Y18" s="93"/>
      <c r="Z18" s="111"/>
      <c r="AA18" s="114"/>
      <c r="AB18" s="95"/>
      <c r="AC18" s="114"/>
      <c r="AD18" s="95"/>
      <c r="AE18" s="106"/>
      <c r="AF18" s="107"/>
    </row>
    <row r="19" spans="2:32" ht="13.5" customHeight="1" x14ac:dyDescent="0.2">
      <c r="B19" s="98"/>
      <c r="C19" s="38"/>
      <c r="D19" s="123"/>
      <c r="E19" s="121"/>
      <c r="F19" s="115"/>
      <c r="G19" s="115"/>
      <c r="H19" s="115"/>
      <c r="I19" s="115"/>
      <c r="J19" s="115"/>
      <c r="K19" s="115"/>
      <c r="L19" s="117"/>
      <c r="M19" s="119" t="str">
        <f>IF(ISNUMBER(SEARCH("*Error*",M$5)),"Enter Weighting",(IF(SUM(E19:L20)=0,"",(E19*E$4)+(F19*F$4)+(G19*G$4)+(H19*H$4)+(I19*I$4)+(J19*J$4)+(K19*K$4)+(L19*I$4))))</f>
        <v>Enter Weighting</v>
      </c>
      <c r="N19" s="92" t="str">
        <f>IFERROR(RANK(M19,M$7:M$26,0),"")</f>
        <v/>
      </c>
      <c r="O19" s="94" t="str">
        <f t="shared" ref="O19" si="17">IFERROR(N19*2,"")</f>
        <v/>
      </c>
      <c r="P19" s="121"/>
      <c r="Q19" s="115"/>
      <c r="R19" s="115"/>
      <c r="S19" s="115"/>
      <c r="T19" s="115"/>
      <c r="U19" s="115"/>
      <c r="V19" s="115"/>
      <c r="W19" s="117"/>
      <c r="X19" s="119" t="str">
        <f>IF(ISNUMBER(SEARCH("*Error*",X$5)),"Enter Weighting",(IF(SUM(P19:W20)=0,"",(P19*P$4)+(Q19*Q$4)+(R19*R$4)+(S19*S$4)+(T19*T$4)+(U19*U$4)+(V19*V$4)+(W19*T$4))))</f>
        <v>Enter Weighting</v>
      </c>
      <c r="Y19" s="92" t="str">
        <f>IFERROR(RANK(X19,X$7:X$26,0),"")</f>
        <v/>
      </c>
      <c r="Z19" s="110" t="str">
        <f t="shared" ref="Z19" si="18">IFERROR(Y19,"")</f>
        <v/>
      </c>
      <c r="AA19" s="113"/>
      <c r="AB19" s="94" t="str">
        <f t="shared" ref="AB19:AD19" si="19">IFERROR(RANK(AA19,AA19:AA38,1),"")</f>
        <v/>
      </c>
      <c r="AC19" s="113"/>
      <c r="AD19" s="94" t="str">
        <f t="shared" si="19"/>
        <v/>
      </c>
      <c r="AE19" s="85" t="str">
        <f>IFERROR(O19+Z19+AB19+AD19,"")</f>
        <v/>
      </c>
      <c r="AF19" s="87" t="str">
        <f>IFERROR(RANK(AE19,AE$7:AE$26,1),"")</f>
        <v/>
      </c>
    </row>
    <row r="20" spans="2:32" ht="13.5" customHeight="1" thickBot="1" x14ac:dyDescent="0.25">
      <c r="B20" s="99"/>
      <c r="C20" s="39"/>
      <c r="D20" s="124"/>
      <c r="E20" s="122"/>
      <c r="F20" s="116"/>
      <c r="G20" s="116"/>
      <c r="H20" s="116"/>
      <c r="I20" s="116"/>
      <c r="J20" s="116"/>
      <c r="K20" s="116"/>
      <c r="L20" s="118"/>
      <c r="M20" s="120"/>
      <c r="N20" s="93"/>
      <c r="O20" s="95"/>
      <c r="P20" s="122"/>
      <c r="Q20" s="116"/>
      <c r="R20" s="116"/>
      <c r="S20" s="116"/>
      <c r="T20" s="116"/>
      <c r="U20" s="116"/>
      <c r="V20" s="116"/>
      <c r="W20" s="118"/>
      <c r="X20" s="120"/>
      <c r="Y20" s="93"/>
      <c r="Z20" s="111"/>
      <c r="AA20" s="114"/>
      <c r="AB20" s="95"/>
      <c r="AC20" s="114"/>
      <c r="AD20" s="95"/>
      <c r="AE20" s="106"/>
      <c r="AF20" s="107"/>
    </row>
    <row r="21" spans="2:32" ht="13.5" customHeight="1" x14ac:dyDescent="0.2">
      <c r="B21" s="98"/>
      <c r="C21" s="38"/>
      <c r="D21" s="123"/>
      <c r="E21" s="121"/>
      <c r="F21" s="115"/>
      <c r="G21" s="115"/>
      <c r="H21" s="115"/>
      <c r="I21" s="115"/>
      <c r="J21" s="115"/>
      <c r="K21" s="115"/>
      <c r="L21" s="117"/>
      <c r="M21" s="119" t="str">
        <f>IF(ISNUMBER(SEARCH("*Error*",M$5)),"Enter Weighting",(IF(SUM(E21:L22)=0,"",(E21*E$4)+(F21*F$4)+(G21*G$4)+(H21*H$4)+(I21*I$4)+(J21*J$4)+(K21*K$4)+(L21*I$4))))</f>
        <v>Enter Weighting</v>
      </c>
      <c r="N21" s="92" t="str">
        <f>IFERROR(RANK(M21,M$7:M$26,0),"")</f>
        <v/>
      </c>
      <c r="O21" s="94" t="str">
        <f t="shared" ref="O21" si="20">IFERROR(N21*2,"")</f>
        <v/>
      </c>
      <c r="P21" s="121"/>
      <c r="Q21" s="115"/>
      <c r="R21" s="115"/>
      <c r="S21" s="115"/>
      <c r="T21" s="115"/>
      <c r="U21" s="115"/>
      <c r="V21" s="115"/>
      <c r="W21" s="117"/>
      <c r="X21" s="119" t="str">
        <f>IF(ISNUMBER(SEARCH("*Error*",X$5)),"Enter Weighting",(IF(SUM(P21:W22)=0,"",(P21*P$4)+(Q21*Q$4)+(R21*R$4)+(S21*S$4)+(T21*T$4)+(U21*U$4)+(V21*V$4)+(W21*T$4))))</f>
        <v>Enter Weighting</v>
      </c>
      <c r="Y21" s="92" t="str">
        <f>IFERROR(RANK(X21,X$7:X$26,0),"")</f>
        <v/>
      </c>
      <c r="Z21" s="110" t="str">
        <f t="shared" ref="Z21" si="21">IFERROR(Y21,"")</f>
        <v/>
      </c>
      <c r="AA21" s="113"/>
      <c r="AB21" s="94" t="str">
        <f t="shared" ref="AB21:AD21" si="22">IFERROR(RANK(AA21,AA21:AA40,1),"")</f>
        <v/>
      </c>
      <c r="AC21" s="113"/>
      <c r="AD21" s="94" t="str">
        <f t="shared" si="22"/>
        <v/>
      </c>
      <c r="AE21" s="85" t="str">
        <f>IFERROR(O21+Z21+AB21+AD21,"")</f>
        <v/>
      </c>
      <c r="AF21" s="87" t="str">
        <f>IFERROR(RANK(AE21,AE$7:AE$26,1),"")</f>
        <v/>
      </c>
    </row>
    <row r="22" spans="2:32" ht="13.5" customHeight="1" thickBot="1" x14ac:dyDescent="0.25">
      <c r="B22" s="99"/>
      <c r="C22" s="39"/>
      <c r="D22" s="124"/>
      <c r="E22" s="122"/>
      <c r="F22" s="116"/>
      <c r="G22" s="116"/>
      <c r="H22" s="116"/>
      <c r="I22" s="116"/>
      <c r="J22" s="116"/>
      <c r="K22" s="116"/>
      <c r="L22" s="118"/>
      <c r="M22" s="120"/>
      <c r="N22" s="93"/>
      <c r="O22" s="95"/>
      <c r="P22" s="122"/>
      <c r="Q22" s="116"/>
      <c r="R22" s="116"/>
      <c r="S22" s="116"/>
      <c r="T22" s="116"/>
      <c r="U22" s="116"/>
      <c r="V22" s="116"/>
      <c r="W22" s="118"/>
      <c r="X22" s="120"/>
      <c r="Y22" s="93"/>
      <c r="Z22" s="111"/>
      <c r="AA22" s="114"/>
      <c r="AB22" s="95"/>
      <c r="AC22" s="114"/>
      <c r="AD22" s="95"/>
      <c r="AE22" s="106"/>
      <c r="AF22" s="107"/>
    </row>
    <row r="23" spans="2:32" ht="13.5" customHeight="1" x14ac:dyDescent="0.2">
      <c r="B23" s="98"/>
      <c r="C23" s="38"/>
      <c r="D23" s="123"/>
      <c r="E23" s="121"/>
      <c r="F23" s="115"/>
      <c r="G23" s="115"/>
      <c r="H23" s="115"/>
      <c r="I23" s="115"/>
      <c r="J23" s="115"/>
      <c r="K23" s="115"/>
      <c r="L23" s="117"/>
      <c r="M23" s="119" t="str">
        <f>IF(ISNUMBER(SEARCH("*Error*",M$5)),"Enter Weighting",(IF(SUM(E23:L24)=0,"",(E23*E$4)+(F23*F$4)+(G23*G$4)+(H23*H$4)+(I23*I$4)+(J23*J$4)+(K23*K$4)+(L23*I$4))))</f>
        <v>Enter Weighting</v>
      </c>
      <c r="N23" s="92" t="str">
        <f>IFERROR(RANK(M23,M$7:M$26,0),"")</f>
        <v/>
      </c>
      <c r="O23" s="94" t="str">
        <f t="shared" ref="O23" si="23">IFERROR(N23*2,"")</f>
        <v/>
      </c>
      <c r="P23" s="121"/>
      <c r="Q23" s="115"/>
      <c r="R23" s="115"/>
      <c r="S23" s="115"/>
      <c r="T23" s="115"/>
      <c r="U23" s="115"/>
      <c r="V23" s="115"/>
      <c r="W23" s="117"/>
      <c r="X23" s="119" t="str">
        <f>IF(ISNUMBER(SEARCH("*Error*",X$5)),"Enter Weighting",(IF(SUM(P23:W24)=0,"",(P23*P$4)+(Q23*Q$4)+(R23*R$4)+(S23*S$4)+(T23*T$4)+(U23*U$4)+(V23*V$4)+(W23*T$4))))</f>
        <v>Enter Weighting</v>
      </c>
      <c r="Y23" s="92" t="str">
        <f>IFERROR(RANK(X23,X$7:X$26,0),"")</f>
        <v/>
      </c>
      <c r="Z23" s="110" t="str">
        <f t="shared" ref="Z23" si="24">IFERROR(Y23,"")</f>
        <v/>
      </c>
      <c r="AA23" s="113"/>
      <c r="AB23" s="94" t="str">
        <f t="shared" ref="AB23:AD23" si="25">IFERROR(RANK(AA23,AA23:AA42,1),"")</f>
        <v/>
      </c>
      <c r="AC23" s="113"/>
      <c r="AD23" s="94" t="str">
        <f t="shared" si="25"/>
        <v/>
      </c>
      <c r="AE23" s="85" t="str">
        <f>IFERROR(O23+Z23+AB23+AD23,"")</f>
        <v/>
      </c>
      <c r="AF23" s="87" t="str">
        <f>IFERROR(RANK(AE23,AE$7:AE$26,1),"")</f>
        <v/>
      </c>
    </row>
    <row r="24" spans="2:32" ht="13.5" customHeight="1" thickBot="1" x14ac:dyDescent="0.25">
      <c r="B24" s="99"/>
      <c r="C24" s="39"/>
      <c r="D24" s="124"/>
      <c r="E24" s="122"/>
      <c r="F24" s="116"/>
      <c r="G24" s="116"/>
      <c r="H24" s="116"/>
      <c r="I24" s="116"/>
      <c r="J24" s="116"/>
      <c r="K24" s="116"/>
      <c r="L24" s="118"/>
      <c r="M24" s="120"/>
      <c r="N24" s="93"/>
      <c r="O24" s="95"/>
      <c r="P24" s="122"/>
      <c r="Q24" s="116"/>
      <c r="R24" s="116"/>
      <c r="S24" s="116"/>
      <c r="T24" s="116"/>
      <c r="U24" s="116"/>
      <c r="V24" s="116"/>
      <c r="W24" s="118"/>
      <c r="X24" s="120"/>
      <c r="Y24" s="93"/>
      <c r="Z24" s="111"/>
      <c r="AA24" s="114"/>
      <c r="AB24" s="95"/>
      <c r="AC24" s="114"/>
      <c r="AD24" s="95"/>
      <c r="AE24" s="106"/>
      <c r="AF24" s="107"/>
    </row>
    <row r="25" spans="2:32" ht="13.5" customHeight="1" x14ac:dyDescent="0.2">
      <c r="B25" s="98"/>
      <c r="C25" s="38"/>
      <c r="D25" s="123"/>
      <c r="E25" s="121"/>
      <c r="F25" s="115"/>
      <c r="G25" s="115"/>
      <c r="H25" s="115"/>
      <c r="I25" s="115"/>
      <c r="J25" s="115"/>
      <c r="K25" s="115"/>
      <c r="L25" s="117"/>
      <c r="M25" s="119" t="str">
        <f>IF(ISNUMBER(SEARCH("*Error*",M$5)),"Enter Weighting",(IF(SUM(E25:L26)=0,"",(E25*E$4)+(F25*F$4)+(G25*G$4)+(H25*H$4)+(I25*I$4)+(J25*J$4)+(K25*K$4)+(L25*I$4))))</f>
        <v>Enter Weighting</v>
      </c>
      <c r="N25" s="92" t="str">
        <f>IFERROR(RANK(M25,M$7:M$26,0),"")</f>
        <v/>
      </c>
      <c r="O25" s="94" t="str">
        <f t="shared" ref="O25" si="26">IFERROR(N25*2,"")</f>
        <v/>
      </c>
      <c r="P25" s="121"/>
      <c r="Q25" s="115"/>
      <c r="R25" s="115"/>
      <c r="S25" s="115"/>
      <c r="T25" s="115"/>
      <c r="U25" s="115"/>
      <c r="V25" s="115"/>
      <c r="W25" s="117"/>
      <c r="X25" s="119" t="str">
        <f>IF(ISNUMBER(SEARCH("*Error*",X$5)),"Enter Weighting",(IF(SUM(P25:W26)=0,"",(P25*P$4)+(Q25*Q$4)+(R25*R$4)+(S25*S$4)+(T25*T$4)+(U25*U$4)+(V25*V$4)+(W25*T$4))))</f>
        <v>Enter Weighting</v>
      </c>
      <c r="Y25" s="92" t="str">
        <f>IFERROR(RANK(X25,X$7:X$26,0),"")</f>
        <v/>
      </c>
      <c r="Z25" s="110" t="str">
        <f t="shared" ref="Z25" si="27">IFERROR(Y25,"")</f>
        <v/>
      </c>
      <c r="AA25" s="113"/>
      <c r="AB25" s="94" t="str">
        <f t="shared" ref="AB25:AD25" si="28">IFERROR(RANK(AA25,AA25:AA44,1),"")</f>
        <v/>
      </c>
      <c r="AC25" s="113"/>
      <c r="AD25" s="94" t="str">
        <f t="shared" si="28"/>
        <v/>
      </c>
      <c r="AE25" s="85" t="str">
        <f>IFERROR(O25+Z25+AB25+AD25,"")</f>
        <v/>
      </c>
      <c r="AF25" s="87" t="str">
        <f>IFERROR(RANK(AE25,AE$7:AE$26,1),"")</f>
        <v/>
      </c>
    </row>
    <row r="26" spans="2:32" ht="13.5" customHeight="1" thickBot="1" x14ac:dyDescent="0.25">
      <c r="B26" s="99"/>
      <c r="C26" s="39"/>
      <c r="D26" s="124"/>
      <c r="E26" s="122"/>
      <c r="F26" s="116"/>
      <c r="G26" s="116"/>
      <c r="H26" s="116"/>
      <c r="I26" s="116"/>
      <c r="J26" s="116"/>
      <c r="K26" s="116"/>
      <c r="L26" s="118"/>
      <c r="M26" s="120"/>
      <c r="N26" s="93"/>
      <c r="O26" s="95"/>
      <c r="P26" s="122"/>
      <c r="Q26" s="116"/>
      <c r="R26" s="116"/>
      <c r="S26" s="116"/>
      <c r="T26" s="116"/>
      <c r="U26" s="116"/>
      <c r="V26" s="116"/>
      <c r="W26" s="118"/>
      <c r="X26" s="120"/>
      <c r="Y26" s="93"/>
      <c r="Z26" s="111"/>
      <c r="AA26" s="114"/>
      <c r="AB26" s="95"/>
      <c r="AC26" s="114"/>
      <c r="AD26" s="95"/>
      <c r="AE26" s="106"/>
      <c r="AF26" s="107"/>
    </row>
    <row r="27" spans="2:32" ht="15" customHeight="1" x14ac:dyDescent="0.2"/>
    <row r="33" spans="3:3" x14ac:dyDescent="0.2">
      <c r="C33" s="11"/>
    </row>
    <row r="34" spans="3:3" x14ac:dyDescent="0.2">
      <c r="C34" s="12" t="s">
        <v>46</v>
      </c>
    </row>
    <row r="35" spans="3:3" x14ac:dyDescent="0.2">
      <c r="C35" s="12" t="s">
        <v>16</v>
      </c>
    </row>
    <row r="36" spans="3:3" x14ac:dyDescent="0.2">
      <c r="C36" s="12" t="s">
        <v>47</v>
      </c>
    </row>
    <row r="37" spans="3:3" x14ac:dyDescent="0.2">
      <c r="C37" s="12" t="s">
        <v>17</v>
      </c>
    </row>
    <row r="38" spans="3:3" x14ac:dyDescent="0.2">
      <c r="C38" s="12" t="s">
        <v>18</v>
      </c>
    </row>
    <row r="39" spans="3:3" x14ac:dyDescent="0.2">
      <c r="C39" s="12" t="s">
        <v>19</v>
      </c>
    </row>
    <row r="40" spans="3:3" x14ac:dyDescent="0.2">
      <c r="C40" s="12" t="s">
        <v>20</v>
      </c>
    </row>
    <row r="41" spans="3:3" x14ac:dyDescent="0.2">
      <c r="C41" s="12" t="s">
        <v>21</v>
      </c>
    </row>
    <row r="42" spans="3:3" x14ac:dyDescent="0.2">
      <c r="C42" s="12" t="s">
        <v>22</v>
      </c>
    </row>
    <row r="43" spans="3:3" x14ac:dyDescent="0.2">
      <c r="C43" s="12" t="s">
        <v>48</v>
      </c>
    </row>
    <row r="44" spans="3:3" x14ac:dyDescent="0.2">
      <c r="C44" s="12" t="s">
        <v>49</v>
      </c>
    </row>
    <row r="45" spans="3:3" x14ac:dyDescent="0.2">
      <c r="C45" s="12" t="s">
        <v>23</v>
      </c>
    </row>
    <row r="46" spans="3:3" x14ac:dyDescent="0.2">
      <c r="C46" s="12" t="s">
        <v>24</v>
      </c>
    </row>
    <row r="47" spans="3:3" x14ac:dyDescent="0.2">
      <c r="C47" s="12" t="s">
        <v>25</v>
      </c>
    </row>
    <row r="48" spans="3:3" x14ac:dyDescent="0.2">
      <c r="C48" s="12" t="s">
        <v>26</v>
      </c>
    </row>
    <row r="49" spans="3:3" x14ac:dyDescent="0.2">
      <c r="C49" s="12" t="s">
        <v>27</v>
      </c>
    </row>
    <row r="50" spans="3:3" x14ac:dyDescent="0.2">
      <c r="C50" s="12" t="s">
        <v>28</v>
      </c>
    </row>
    <row r="51" spans="3:3" x14ac:dyDescent="0.2">
      <c r="C51" s="12" t="s">
        <v>50</v>
      </c>
    </row>
    <row r="52" spans="3:3" x14ac:dyDescent="0.2">
      <c r="C52" s="12" t="s">
        <v>29</v>
      </c>
    </row>
    <row r="53" spans="3:3" x14ac:dyDescent="0.2">
      <c r="C53" s="12" t="s">
        <v>30</v>
      </c>
    </row>
    <row r="54" spans="3:3" x14ac:dyDescent="0.2">
      <c r="C54" s="12" t="s">
        <v>31</v>
      </c>
    </row>
    <row r="55" spans="3:3" x14ac:dyDescent="0.2">
      <c r="C55" s="12" t="s">
        <v>32</v>
      </c>
    </row>
    <row r="56" spans="3:3" x14ac:dyDescent="0.2">
      <c r="C56" s="12" t="s">
        <v>33</v>
      </c>
    </row>
    <row r="57" spans="3:3" x14ac:dyDescent="0.2">
      <c r="C57" s="12" t="s">
        <v>51</v>
      </c>
    </row>
    <row r="58" spans="3:3" x14ac:dyDescent="0.2">
      <c r="C58" s="12" t="s">
        <v>52</v>
      </c>
    </row>
    <row r="59" spans="3:3" x14ac:dyDescent="0.2">
      <c r="C59" s="12" t="s">
        <v>53</v>
      </c>
    </row>
    <row r="60" spans="3:3" x14ac:dyDescent="0.2">
      <c r="C60" s="12" t="s">
        <v>54</v>
      </c>
    </row>
    <row r="61" spans="3:3" x14ac:dyDescent="0.2">
      <c r="C61" s="12" t="s">
        <v>34</v>
      </c>
    </row>
    <row r="62" spans="3:3" x14ac:dyDescent="0.2">
      <c r="C62" s="12" t="s">
        <v>35</v>
      </c>
    </row>
    <row r="63" spans="3:3" x14ac:dyDescent="0.2">
      <c r="C63" s="12" t="s">
        <v>55</v>
      </c>
    </row>
    <row r="64" spans="3:3" x14ac:dyDescent="0.2">
      <c r="C64" s="12" t="s">
        <v>36</v>
      </c>
    </row>
    <row r="65" spans="3:3" x14ac:dyDescent="0.2">
      <c r="C65" s="12" t="s">
        <v>37</v>
      </c>
    </row>
    <row r="66" spans="3:3" x14ac:dyDescent="0.2">
      <c r="C66" s="12" t="s">
        <v>38</v>
      </c>
    </row>
    <row r="67" spans="3:3" x14ac:dyDescent="0.2">
      <c r="C67" s="12" t="s">
        <v>56</v>
      </c>
    </row>
    <row r="68" spans="3:3" x14ac:dyDescent="0.2">
      <c r="C68" s="12" t="s">
        <v>39</v>
      </c>
    </row>
    <row r="69" spans="3:3" x14ac:dyDescent="0.2">
      <c r="C69" s="12" t="s">
        <v>40</v>
      </c>
    </row>
    <row r="70" spans="3:3" x14ac:dyDescent="0.2">
      <c r="C70" s="12" t="s">
        <v>57</v>
      </c>
    </row>
    <row r="71" spans="3:3" x14ac:dyDescent="0.2">
      <c r="C71" s="12" t="s">
        <v>41</v>
      </c>
    </row>
    <row r="72" spans="3:3" x14ac:dyDescent="0.2">
      <c r="C72" s="12" t="s">
        <v>42</v>
      </c>
    </row>
    <row r="73" spans="3:3" x14ac:dyDescent="0.2">
      <c r="C73" s="12" t="s">
        <v>58</v>
      </c>
    </row>
    <row r="74" spans="3:3" x14ac:dyDescent="0.2">
      <c r="C74" s="12" t="s">
        <v>59</v>
      </c>
    </row>
    <row r="75" spans="3:3" x14ac:dyDescent="0.2">
      <c r="C75" s="12" t="s">
        <v>43</v>
      </c>
    </row>
    <row r="76" spans="3:3" x14ac:dyDescent="0.2">
      <c r="C76" s="12" t="s">
        <v>60</v>
      </c>
    </row>
    <row r="77" spans="3:3" x14ac:dyDescent="0.2">
      <c r="C77" s="12" t="s">
        <v>44</v>
      </c>
    </row>
    <row r="78" spans="3:3" x14ac:dyDescent="0.2">
      <c r="C78" s="12" t="s">
        <v>61</v>
      </c>
    </row>
    <row r="79" spans="3:3" x14ac:dyDescent="0.2">
      <c r="C79" s="12" t="s">
        <v>62</v>
      </c>
    </row>
    <row r="80" spans="3:3" x14ac:dyDescent="0.2">
      <c r="C80" s="12" t="s">
        <v>63</v>
      </c>
    </row>
    <row r="81" spans="3:3" x14ac:dyDescent="0.2">
      <c r="C81" s="12" t="s">
        <v>64</v>
      </c>
    </row>
    <row r="82" spans="3:3" x14ac:dyDescent="0.2">
      <c r="C82" s="12" t="s">
        <v>65</v>
      </c>
    </row>
    <row r="83" spans="3:3" x14ac:dyDescent="0.2">
      <c r="C83" s="12" t="s">
        <v>45</v>
      </c>
    </row>
    <row r="84" spans="3:3" x14ac:dyDescent="0.2">
      <c r="C84" s="12" t="s">
        <v>66</v>
      </c>
    </row>
    <row r="85" spans="3:3" x14ac:dyDescent="0.2">
      <c r="C85" s="12" t="s">
        <v>67</v>
      </c>
    </row>
  </sheetData>
  <sheetProtection sheet="1" objects="1" scenarios="1" selectLockedCells="1"/>
  <mergeCells count="326">
    <mergeCell ref="AA13:AA14"/>
    <mergeCell ref="AA15:AA16"/>
    <mergeCell ref="AA17:AA18"/>
    <mergeCell ref="AA19:AA20"/>
    <mergeCell ref="AB13:AB14"/>
    <mergeCell ref="AC7:AC8"/>
    <mergeCell ref="AC9:AC10"/>
    <mergeCell ref="AC11:AC12"/>
    <mergeCell ref="AC13:AC14"/>
    <mergeCell ref="AC15:AC16"/>
    <mergeCell ref="AC17:AC18"/>
    <mergeCell ref="AC19:AC20"/>
    <mergeCell ref="AB15:AB16"/>
    <mergeCell ref="AB11:AB12"/>
    <mergeCell ref="AB7:AB8"/>
    <mergeCell ref="D13:D14"/>
    <mergeCell ref="D15:D16"/>
    <mergeCell ref="D17:D18"/>
    <mergeCell ref="D19:D20"/>
    <mergeCell ref="I7:I8"/>
    <mergeCell ref="H7:H8"/>
    <mergeCell ref="G7:G8"/>
    <mergeCell ref="F7:F8"/>
    <mergeCell ref="E7:E8"/>
    <mergeCell ref="I17:I18"/>
    <mergeCell ref="H17:H18"/>
    <mergeCell ref="J17:J18"/>
    <mergeCell ref="K17:K18"/>
    <mergeCell ref="L17:L18"/>
    <mergeCell ref="M17:M18"/>
    <mergeCell ref="N17:N18"/>
    <mergeCell ref="Q15:Q16"/>
    <mergeCell ref="R15:R16"/>
    <mergeCell ref="S15:S16"/>
    <mergeCell ref="AA7:AA8"/>
    <mergeCell ref="AA9:AA10"/>
    <mergeCell ref="AA11:AA12"/>
    <mergeCell ref="T15:T16"/>
    <mergeCell ref="U15:U16"/>
    <mergeCell ref="J15:J16"/>
    <mergeCell ref="K15:K16"/>
    <mergeCell ref="L15:L16"/>
    <mergeCell ref="V15:V16"/>
    <mergeCell ref="W15:W16"/>
    <mergeCell ref="X15:X16"/>
    <mergeCell ref="Y15:Y16"/>
    <mergeCell ref="Z15:Z16"/>
    <mergeCell ref="P15:P16"/>
    <mergeCell ref="O11:O12"/>
    <mergeCell ref="O7:O8"/>
    <mergeCell ref="B7:B8"/>
    <mergeCell ref="D7:D8"/>
    <mergeCell ref="AB25:AB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D9:D10"/>
    <mergeCell ref="D11:D12"/>
    <mergeCell ref="AF23:AF24"/>
    <mergeCell ref="B25:B26"/>
    <mergeCell ref="E25:E26"/>
    <mergeCell ref="F25:F26"/>
    <mergeCell ref="G25:G26"/>
    <mergeCell ref="H25:H26"/>
    <mergeCell ref="V23:V24"/>
    <mergeCell ref="W23:W24"/>
    <mergeCell ref="X23:X24"/>
    <mergeCell ref="Y23:Y24"/>
    <mergeCell ref="Z23:Z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AC25:AC26"/>
    <mergeCell ref="AA23:AA24"/>
    <mergeCell ref="D25:D26"/>
    <mergeCell ref="B23:B24"/>
    <mergeCell ref="E23:E24"/>
    <mergeCell ref="F23:F24"/>
    <mergeCell ref="G23:G24"/>
    <mergeCell ref="H23:H24"/>
    <mergeCell ref="I23:I24"/>
    <mergeCell ref="AB21:AB22"/>
    <mergeCell ref="D21:D22"/>
    <mergeCell ref="M25:M26"/>
    <mergeCell ref="N25:N26"/>
    <mergeCell ref="AA21:AA22"/>
    <mergeCell ref="AA25:AA26"/>
    <mergeCell ref="AB23:AB24"/>
    <mergeCell ref="D23:D24"/>
    <mergeCell ref="AD21:AD22"/>
    <mergeCell ref="AE21:AE22"/>
    <mergeCell ref="I21:I22"/>
    <mergeCell ref="J21:J22"/>
    <mergeCell ref="K21:K22"/>
    <mergeCell ref="L21:L22"/>
    <mergeCell ref="M21:M22"/>
    <mergeCell ref="N21:N22"/>
    <mergeCell ref="AD23:AD24"/>
    <mergeCell ref="AE23:AE24"/>
    <mergeCell ref="O23:O24"/>
    <mergeCell ref="AC23:AC24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AF19:AF20"/>
    <mergeCell ref="B21:B22"/>
    <mergeCell ref="E21:E22"/>
    <mergeCell ref="F21:F22"/>
    <mergeCell ref="G21:G22"/>
    <mergeCell ref="H21:H22"/>
    <mergeCell ref="V19:V20"/>
    <mergeCell ref="W19:W20"/>
    <mergeCell ref="X19:X20"/>
    <mergeCell ref="Y19:Y20"/>
    <mergeCell ref="Z19:Z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AF21:AF22"/>
    <mergeCell ref="AC21:AC22"/>
    <mergeCell ref="AD19:AD20"/>
    <mergeCell ref="AE19:AE20"/>
    <mergeCell ref="V17:V18"/>
    <mergeCell ref="W17:W18"/>
    <mergeCell ref="X17:X18"/>
    <mergeCell ref="Y17:Y18"/>
    <mergeCell ref="Z17:Z18"/>
    <mergeCell ref="O17:O18"/>
    <mergeCell ref="P17:P18"/>
    <mergeCell ref="O19:O20"/>
    <mergeCell ref="AB17:AB18"/>
    <mergeCell ref="AD17:AD18"/>
    <mergeCell ref="AE17:AE18"/>
    <mergeCell ref="AB19:AB20"/>
    <mergeCell ref="B19:B20"/>
    <mergeCell ref="E19:E20"/>
    <mergeCell ref="F19:F20"/>
    <mergeCell ref="G19:G20"/>
    <mergeCell ref="H19:H20"/>
    <mergeCell ref="I19:I20"/>
    <mergeCell ref="O15:O16"/>
    <mergeCell ref="AF17:AF18"/>
    <mergeCell ref="U17:U18"/>
    <mergeCell ref="B15:B16"/>
    <mergeCell ref="E15:E16"/>
    <mergeCell ref="F15:F16"/>
    <mergeCell ref="G15:G16"/>
    <mergeCell ref="H15:H16"/>
    <mergeCell ref="I15:I16"/>
    <mergeCell ref="Q17:Q18"/>
    <mergeCell ref="R17:R18"/>
    <mergeCell ref="S17:S18"/>
    <mergeCell ref="T17:T18"/>
    <mergeCell ref="AF15:AF16"/>
    <mergeCell ref="B17:B18"/>
    <mergeCell ref="E17:E18"/>
    <mergeCell ref="F17:F18"/>
    <mergeCell ref="G17:G18"/>
    <mergeCell ref="AD13:AD14"/>
    <mergeCell ref="AE13:AE14"/>
    <mergeCell ref="I13:I14"/>
    <mergeCell ref="J13:J14"/>
    <mergeCell ref="K13:K14"/>
    <mergeCell ref="L13:L14"/>
    <mergeCell ref="M13:M14"/>
    <mergeCell ref="N13:N14"/>
    <mergeCell ref="AD15:AD16"/>
    <mergeCell ref="AE15:AE16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M15:M16"/>
    <mergeCell ref="N15:N16"/>
    <mergeCell ref="AE11:AE12"/>
    <mergeCell ref="AF11:AF12"/>
    <mergeCell ref="B13:B14"/>
    <mergeCell ref="E13:E14"/>
    <mergeCell ref="F13:F14"/>
    <mergeCell ref="G13:G14"/>
    <mergeCell ref="H13:H14"/>
    <mergeCell ref="V11:V12"/>
    <mergeCell ref="W11:W12"/>
    <mergeCell ref="X11:X12"/>
    <mergeCell ref="Y11:Y12"/>
    <mergeCell ref="Z11:Z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AF13:AF14"/>
    <mergeCell ref="B11:B12"/>
    <mergeCell ref="E11:E12"/>
    <mergeCell ref="F11:F12"/>
    <mergeCell ref="G11:G12"/>
    <mergeCell ref="H11:H12"/>
    <mergeCell ref="I11:I12"/>
    <mergeCell ref="AB9:AB10"/>
    <mergeCell ref="AD9:AD10"/>
    <mergeCell ref="I9:I10"/>
    <mergeCell ref="J9:J10"/>
    <mergeCell ref="K9:K10"/>
    <mergeCell ref="L9:L10"/>
    <mergeCell ref="M9:M10"/>
    <mergeCell ref="N9:N10"/>
    <mergeCell ref="AD11:AD12"/>
    <mergeCell ref="M7:M8"/>
    <mergeCell ref="N7:N8"/>
    <mergeCell ref="AE9:AE10"/>
    <mergeCell ref="AF9:AF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R5:R6"/>
    <mergeCell ref="S5:S6"/>
    <mergeCell ref="AD7:AD8"/>
    <mergeCell ref="AE7:AE8"/>
    <mergeCell ref="AF7:AF8"/>
    <mergeCell ref="B9:B10"/>
    <mergeCell ref="E9:E10"/>
    <mergeCell ref="F9:F10"/>
    <mergeCell ref="G9:G10"/>
    <mergeCell ref="H9:H10"/>
    <mergeCell ref="V7:V8"/>
    <mergeCell ref="W7:W8"/>
    <mergeCell ref="X7:X8"/>
    <mergeCell ref="Y7:Y8"/>
    <mergeCell ref="Z7:Z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AC3:AD3"/>
    <mergeCell ref="AE3:AF3"/>
    <mergeCell ref="B5:B6"/>
    <mergeCell ref="D5:D6"/>
    <mergeCell ref="E5:E6"/>
    <mergeCell ref="F5:F6"/>
    <mergeCell ref="G5:G6"/>
    <mergeCell ref="H5:H6"/>
    <mergeCell ref="I5:I6"/>
    <mergeCell ref="J5:J6"/>
    <mergeCell ref="B2:D3"/>
    <mergeCell ref="E2:O2"/>
    <mergeCell ref="P2:Z2"/>
    <mergeCell ref="M3:O3"/>
    <mergeCell ref="X3:Z3"/>
    <mergeCell ref="AA3:AB3"/>
    <mergeCell ref="T5:T6"/>
    <mergeCell ref="U5:U6"/>
    <mergeCell ref="V5:V6"/>
    <mergeCell ref="W5:W6"/>
    <mergeCell ref="K5:K6"/>
    <mergeCell ref="L5:L6"/>
    <mergeCell ref="P5:P6"/>
    <mergeCell ref="Q5:Q6"/>
  </mergeCells>
  <conditionalFormatting sqref="E7 E9:E26">
    <cfRule type="expression" dxfId="44" priority="14">
      <formula>E$4=""</formula>
    </cfRule>
  </conditionalFormatting>
  <conditionalFormatting sqref="F7:L7 F9:L26">
    <cfRule type="expression" dxfId="43" priority="13">
      <formula>F$4=""</formula>
    </cfRule>
  </conditionalFormatting>
  <conditionalFormatting sqref="P7 P9:P26">
    <cfRule type="expression" dxfId="42" priority="12">
      <formula>P$4=""</formula>
    </cfRule>
  </conditionalFormatting>
  <conditionalFormatting sqref="Q7:W7 Q9:W26">
    <cfRule type="expression" dxfId="41" priority="11">
      <formula>Q$4=""</formula>
    </cfRule>
  </conditionalFormatting>
  <conditionalFormatting sqref="D9 C7:D7 C11:D11 C13:D13 C15:D15 C17:D17 C19:D19 C21:D21 C23:D23 C25:D25">
    <cfRule type="expression" dxfId="40" priority="10">
      <formula>$AF7=1</formula>
    </cfRule>
  </conditionalFormatting>
  <conditionalFormatting sqref="D10 C8 C12:D12 C14:D14 C16:D16 C18:D18 C20:D20 C22:D22 C24:D24 C26:D26">
    <cfRule type="expression" dxfId="39" priority="9">
      <formula>$AF7=1</formula>
    </cfRule>
  </conditionalFormatting>
  <conditionalFormatting sqref="D9">
    <cfRule type="expression" dxfId="38" priority="8">
      <formula>$AF9=1</formula>
    </cfRule>
  </conditionalFormatting>
  <conditionalFormatting sqref="D10">
    <cfRule type="expression" dxfId="37" priority="7">
      <formula>$AF9=1</formula>
    </cfRule>
  </conditionalFormatting>
  <conditionalFormatting sqref="M7 M9:M26 X7 X9:X26">
    <cfRule type="cellIs" dxfId="36" priority="6" operator="equal">
      <formula>"Enter Weighting"</formula>
    </cfRule>
  </conditionalFormatting>
  <conditionalFormatting sqref="C9">
    <cfRule type="expression" dxfId="35" priority="4">
      <formula>$AF9=1</formula>
    </cfRule>
  </conditionalFormatting>
  <conditionalFormatting sqref="C10">
    <cfRule type="expression" dxfId="34" priority="3">
      <formula>$AF9=1</formula>
    </cfRule>
  </conditionalFormatting>
  <conditionalFormatting sqref="D12">
    <cfRule type="expression" dxfId="33" priority="2">
      <formula>$AF12=1</formula>
    </cfRule>
  </conditionalFormatting>
  <conditionalFormatting sqref="D13">
    <cfRule type="expression" dxfId="32" priority="1">
      <formula>$AF12=1</formula>
    </cfRule>
  </conditionalFormatting>
  <dataValidations count="1">
    <dataValidation type="list" allowBlank="1" showInputMessage="1" promptTitle="Slect Branch" sqref="C8 C10 C12 C14 C16 C18 C20 C22 C24 C26">
      <formula1>$C$34:$C$85</formula1>
    </dataValidation>
  </dataValidations>
  <pageMargins left="0.39370078740157483" right="0.39370078740157483" top="0.39370078740157483" bottom="0.39370078740157483" header="0.51181102362204722" footer="0.51181102362204722"/>
  <pageSetup paperSize="9" scale="64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E9FF"/>
    <pageSetUpPr fitToPage="1"/>
  </sheetPr>
  <dimension ref="B1:AF85"/>
  <sheetViews>
    <sheetView zoomScaleNormal="100" workbookViewId="0">
      <pane xSplit="4" ySplit="4" topLeftCell="E7" activePane="bottomRight" state="frozen"/>
      <selection pane="topRight" activeCell="E1" sqref="E1"/>
      <selection pane="bottomLeft" activeCell="A5" sqref="A5"/>
      <selection pane="bottomRight" activeCell="Z13" sqref="Z13:Z14"/>
    </sheetView>
  </sheetViews>
  <sheetFormatPr defaultRowHeight="12.75" x14ac:dyDescent="0.2"/>
  <cols>
    <col min="1" max="1" width="3.140625" customWidth="1"/>
    <col min="2" max="2" width="6.7109375" style="1" customWidth="1"/>
    <col min="3" max="3" width="21.140625" style="1" customWidth="1"/>
    <col min="4" max="4" width="27.7109375" style="13" customWidth="1"/>
    <col min="5" max="11" width="4.140625" customWidth="1"/>
    <col min="12" max="12" width="4.28515625" customWidth="1"/>
    <col min="13" max="13" width="6.5703125" customWidth="1"/>
    <col min="14" max="14" width="7.7109375" customWidth="1"/>
    <col min="15" max="15" width="6.85546875" customWidth="1"/>
    <col min="16" max="22" width="4.140625" customWidth="1"/>
    <col min="23" max="23" width="4.28515625" customWidth="1"/>
    <col min="24" max="24" width="6.5703125" customWidth="1"/>
    <col min="25" max="25" width="7.7109375" customWidth="1"/>
    <col min="26" max="26" width="6.85546875" customWidth="1"/>
    <col min="27" max="27" width="11.85546875" style="9" customWidth="1"/>
    <col min="28" max="28" width="8.140625" customWidth="1"/>
    <col min="29" max="29" width="11.85546875" customWidth="1"/>
    <col min="30" max="30" width="8.140625" customWidth="1"/>
    <col min="31" max="31" width="7.85546875" style="9" customWidth="1"/>
    <col min="32" max="32" width="8.85546875" style="9" customWidth="1"/>
  </cols>
  <sheetData>
    <row r="1" spans="2:32" ht="13.5" thickBot="1" x14ac:dyDescent="0.25"/>
    <row r="2" spans="2:32" s="2" customFormat="1" ht="16.5" thickBot="1" x14ac:dyDescent="0.25">
      <c r="B2" s="74" t="str">
        <f ca="1">'Set Up'!D6&amp;"         "&amp;MID(CELL("Filename",A1),FIND("]",CELL("Filename",A1))+1,255)&amp;"                                     "&amp;'Set Up'!D8</f>
        <v xml:space="preserve">         Mens Individual                                      </v>
      </c>
      <c r="C2" s="74"/>
      <c r="D2" s="75"/>
      <c r="E2" s="76" t="s">
        <v>1</v>
      </c>
      <c r="F2" s="77"/>
      <c r="G2" s="77"/>
      <c r="H2" s="77"/>
      <c r="I2" s="77"/>
      <c r="J2" s="77"/>
      <c r="K2" s="77"/>
      <c r="L2" s="77"/>
      <c r="M2" s="77"/>
      <c r="N2" s="77"/>
      <c r="O2" s="78"/>
      <c r="P2" s="79" t="s">
        <v>2</v>
      </c>
      <c r="Q2" s="80"/>
      <c r="R2" s="80"/>
      <c r="S2" s="80"/>
      <c r="T2" s="80"/>
      <c r="U2" s="80"/>
      <c r="V2" s="80"/>
      <c r="W2" s="80"/>
      <c r="X2" s="80"/>
      <c r="Y2" s="80"/>
      <c r="Z2" s="81"/>
      <c r="AA2" s="10"/>
      <c r="AB2" s="4"/>
      <c r="AC2" s="4"/>
      <c r="AD2" s="4"/>
      <c r="AE2" s="3"/>
      <c r="AF2" s="3"/>
    </row>
    <row r="3" spans="2:32" s="2" customFormat="1" ht="169.5" customHeight="1" thickBot="1" x14ac:dyDescent="0.25">
      <c r="B3" s="74"/>
      <c r="C3" s="74"/>
      <c r="D3" s="75"/>
      <c r="E3" s="30"/>
      <c r="F3" s="31"/>
      <c r="G3" s="31"/>
      <c r="H3" s="31"/>
      <c r="I3" s="31"/>
      <c r="J3" s="31"/>
      <c r="K3" s="31"/>
      <c r="L3" s="32"/>
      <c r="M3" s="82" t="s">
        <v>15</v>
      </c>
      <c r="N3" s="83"/>
      <c r="O3" s="84"/>
      <c r="P3" s="30"/>
      <c r="Q3" s="31"/>
      <c r="R3" s="31"/>
      <c r="S3" s="31"/>
      <c r="T3" s="31"/>
      <c r="U3" s="31"/>
      <c r="V3" s="31"/>
      <c r="W3" s="32"/>
      <c r="X3" s="82" t="s">
        <v>15</v>
      </c>
      <c r="Y3" s="83"/>
      <c r="Z3" s="84"/>
      <c r="AA3" s="85" t="s">
        <v>3</v>
      </c>
      <c r="AB3" s="87"/>
      <c r="AC3" s="61" t="s">
        <v>4</v>
      </c>
      <c r="AD3" s="63"/>
      <c r="AE3" s="64" t="s">
        <v>5</v>
      </c>
      <c r="AF3" s="65"/>
    </row>
    <row r="4" spans="2:32" s="7" customFormat="1" ht="18.75" customHeight="1" thickBot="1" x14ac:dyDescent="0.25">
      <c r="B4" s="8">
        <f>(COUNTA(D7:D26))/2</f>
        <v>1.5</v>
      </c>
      <c r="C4" s="5"/>
      <c r="D4" s="6" t="s">
        <v>13</v>
      </c>
      <c r="E4" s="33"/>
      <c r="F4" s="34"/>
      <c r="G4" s="34"/>
      <c r="H4" s="34"/>
      <c r="I4" s="34"/>
      <c r="J4" s="34"/>
      <c r="K4" s="34"/>
      <c r="L4" s="35"/>
      <c r="M4" s="40" t="s">
        <v>8</v>
      </c>
      <c r="N4" s="41" t="s">
        <v>6</v>
      </c>
      <c r="O4" s="42" t="s">
        <v>7</v>
      </c>
      <c r="P4" s="33"/>
      <c r="Q4" s="34"/>
      <c r="R4" s="34"/>
      <c r="S4" s="34"/>
      <c r="T4" s="34"/>
      <c r="U4" s="34"/>
      <c r="V4" s="34"/>
      <c r="W4" s="35"/>
      <c r="X4" s="40" t="s">
        <v>8</v>
      </c>
      <c r="Y4" s="41" t="s">
        <v>6</v>
      </c>
      <c r="Z4" s="42" t="s">
        <v>7</v>
      </c>
      <c r="AA4" s="43" t="s">
        <v>9</v>
      </c>
      <c r="AB4" s="45" t="s">
        <v>6</v>
      </c>
      <c r="AC4" s="43" t="s">
        <v>9</v>
      </c>
      <c r="AD4" s="45" t="s">
        <v>6</v>
      </c>
      <c r="AE4" s="28" t="s">
        <v>5</v>
      </c>
      <c r="AF4" s="29" t="s">
        <v>6</v>
      </c>
    </row>
    <row r="5" spans="2:32" s="2" customFormat="1" ht="18.75" customHeight="1" x14ac:dyDescent="0.2">
      <c r="B5" s="66" t="s">
        <v>10</v>
      </c>
      <c r="C5" s="21" t="s">
        <v>12</v>
      </c>
      <c r="D5" s="68" t="s">
        <v>68</v>
      </c>
      <c r="E5" s="70" t="str">
        <f>IF(E3="","",(IF(E4="","Error","")))</f>
        <v/>
      </c>
      <c r="F5" s="72" t="str">
        <f>IF(F3="","",(IF(F4="","Error","")))</f>
        <v/>
      </c>
      <c r="G5" s="72" t="str">
        <f t="shared" ref="G5:K5" si="0">IF(G3="","",(IF(G4="","Error","")))</f>
        <v/>
      </c>
      <c r="H5" s="72" t="str">
        <f t="shared" si="0"/>
        <v/>
      </c>
      <c r="I5" s="72" t="str">
        <f t="shared" si="0"/>
        <v/>
      </c>
      <c r="J5" s="72" t="str">
        <f t="shared" si="0"/>
        <v/>
      </c>
      <c r="K5" s="72" t="str">
        <f t="shared" si="0"/>
        <v/>
      </c>
      <c r="L5" s="96" t="str">
        <f>IF(L3="","",(IF(L4="","Error","")))</f>
        <v/>
      </c>
      <c r="M5" s="37" t="str">
        <f>E5&amp;" "&amp;F5&amp;" "&amp;G5&amp;" "&amp;H5&amp;" "&amp;I5&amp;" "&amp;J5&amp;" "&amp;K5&amp;" "&amp;L5&amp;" "&amp;M6</f>
        <v xml:space="preserve">        Error</v>
      </c>
      <c r="N5" s="16"/>
      <c r="O5" s="17"/>
      <c r="P5" s="70" t="str">
        <f>IF(P3="","",(IF(P4="","Error","")))</f>
        <v/>
      </c>
      <c r="Q5" s="72" t="str">
        <f>IF(Q3="","",(IF(Q4="","Error","")))</f>
        <v/>
      </c>
      <c r="R5" s="72" t="str">
        <f t="shared" ref="R5:V5" si="1">IF(R3="","",(IF(R4="","Error","")))</f>
        <v/>
      </c>
      <c r="S5" s="72" t="str">
        <f t="shared" si="1"/>
        <v/>
      </c>
      <c r="T5" s="72" t="str">
        <f t="shared" si="1"/>
        <v/>
      </c>
      <c r="U5" s="72" t="str">
        <f t="shared" si="1"/>
        <v/>
      </c>
      <c r="V5" s="72" t="str">
        <f t="shared" si="1"/>
        <v/>
      </c>
      <c r="W5" s="96" t="str">
        <f>IF(W3="","",(IF(W4="","Error","")))</f>
        <v/>
      </c>
      <c r="X5" s="37" t="str">
        <f>P5&amp;" "&amp;Q5&amp;" "&amp;R5&amp;" "&amp;S5&amp;" "&amp;T5&amp;" "&amp;U5&amp;" "&amp;V5&amp;" "&amp;W5&amp;" "&amp;X6</f>
        <v xml:space="preserve">        Error</v>
      </c>
      <c r="Y5" s="16"/>
      <c r="Z5" s="17"/>
      <c r="AA5" s="22">
        <v>0</v>
      </c>
      <c r="AB5" s="17"/>
      <c r="AC5" s="22">
        <v>0</v>
      </c>
      <c r="AD5" s="17"/>
      <c r="AE5" s="24"/>
      <c r="AF5" s="25"/>
    </row>
    <row r="6" spans="2:32" s="2" customFormat="1" ht="18.75" customHeight="1" thickBot="1" x14ac:dyDescent="0.25">
      <c r="B6" s="67"/>
      <c r="C6" s="26" t="s">
        <v>11</v>
      </c>
      <c r="D6" s="69"/>
      <c r="E6" s="71"/>
      <c r="F6" s="73"/>
      <c r="G6" s="73"/>
      <c r="H6" s="73"/>
      <c r="I6" s="73"/>
      <c r="J6" s="73"/>
      <c r="K6" s="73"/>
      <c r="L6" s="97"/>
      <c r="M6" s="36" t="str">
        <f>IF(SUM(E4:L4)=0,"Error","")</f>
        <v>Error</v>
      </c>
      <c r="N6" s="20"/>
      <c r="O6" s="19"/>
      <c r="P6" s="71"/>
      <c r="Q6" s="73"/>
      <c r="R6" s="73"/>
      <c r="S6" s="73"/>
      <c r="T6" s="73"/>
      <c r="U6" s="73"/>
      <c r="V6" s="73"/>
      <c r="W6" s="97"/>
      <c r="X6" s="36" t="str">
        <f>IF(SUM(P4:W4)=0,"Error","")</f>
        <v>Error</v>
      </c>
      <c r="Y6" s="20"/>
      <c r="Z6" s="19"/>
      <c r="AA6" s="27" t="s">
        <v>14</v>
      </c>
      <c r="AB6" s="17"/>
      <c r="AC6" s="27" t="s">
        <v>14</v>
      </c>
      <c r="AD6" s="17"/>
      <c r="AE6" s="24"/>
      <c r="AF6" s="25"/>
    </row>
    <row r="7" spans="2:32" ht="13.5" customHeight="1" x14ac:dyDescent="0.2">
      <c r="B7" s="98"/>
      <c r="C7" s="38" t="s">
        <v>92</v>
      </c>
      <c r="D7" s="123" t="s">
        <v>100</v>
      </c>
      <c r="E7" s="121"/>
      <c r="F7" s="115"/>
      <c r="G7" s="115"/>
      <c r="H7" s="115"/>
      <c r="I7" s="115"/>
      <c r="J7" s="115"/>
      <c r="K7" s="115"/>
      <c r="L7" s="117"/>
      <c r="M7" s="119">
        <v>104</v>
      </c>
      <c r="N7" s="92">
        <v>3</v>
      </c>
      <c r="O7" s="94">
        <v>6</v>
      </c>
      <c r="P7" s="121"/>
      <c r="Q7" s="115"/>
      <c r="R7" s="115"/>
      <c r="S7" s="115"/>
      <c r="T7" s="115"/>
      <c r="U7" s="115"/>
      <c r="V7" s="115"/>
      <c r="W7" s="117"/>
      <c r="X7" s="119">
        <v>293</v>
      </c>
      <c r="Y7" s="92">
        <v>1</v>
      </c>
      <c r="Z7" s="110">
        <v>1</v>
      </c>
      <c r="AA7" s="113">
        <v>1.7604166666666669E-4</v>
      </c>
      <c r="AB7" s="94">
        <f>IFERROR(RANK(AA7,AA7:AA26,1),"")</f>
        <v>2</v>
      </c>
      <c r="AC7" s="113">
        <v>1.3760416666666667E-3</v>
      </c>
      <c r="AD7" s="94">
        <f>IFERROR(RANK(AC7,AC7:AC26,1),"")</f>
        <v>3</v>
      </c>
      <c r="AE7" s="85">
        <f>IFERROR(O7+Z7+AB7+AD7,"")</f>
        <v>12</v>
      </c>
      <c r="AF7" s="87">
        <f>IFERROR(RANK(AE7,AE$7:AE$26,1),"")</f>
        <v>3</v>
      </c>
    </row>
    <row r="8" spans="2:32" ht="13.5" customHeight="1" thickBot="1" x14ac:dyDescent="0.25">
      <c r="B8" s="99"/>
      <c r="C8" s="39"/>
      <c r="D8" s="124"/>
      <c r="E8" s="122"/>
      <c r="F8" s="116"/>
      <c r="G8" s="116"/>
      <c r="H8" s="116"/>
      <c r="I8" s="116"/>
      <c r="J8" s="116"/>
      <c r="K8" s="116"/>
      <c r="L8" s="118"/>
      <c r="M8" s="120"/>
      <c r="N8" s="93"/>
      <c r="O8" s="95"/>
      <c r="P8" s="122"/>
      <c r="Q8" s="116"/>
      <c r="R8" s="116"/>
      <c r="S8" s="116"/>
      <c r="T8" s="116"/>
      <c r="U8" s="116"/>
      <c r="V8" s="116"/>
      <c r="W8" s="118"/>
      <c r="X8" s="120"/>
      <c r="Y8" s="93"/>
      <c r="Z8" s="111"/>
      <c r="AA8" s="114"/>
      <c r="AB8" s="95"/>
      <c r="AC8" s="114"/>
      <c r="AD8" s="95"/>
      <c r="AE8" s="106"/>
      <c r="AF8" s="107"/>
    </row>
    <row r="9" spans="2:32" ht="13.5" customHeight="1" x14ac:dyDescent="0.2">
      <c r="B9" s="98"/>
      <c r="C9" s="38" t="s">
        <v>94</v>
      </c>
      <c r="D9" s="123" t="s">
        <v>110</v>
      </c>
      <c r="E9" s="121"/>
      <c r="F9" s="115"/>
      <c r="G9" s="115"/>
      <c r="H9" s="115"/>
      <c r="I9" s="115"/>
      <c r="J9" s="115"/>
      <c r="K9" s="115"/>
      <c r="L9" s="117"/>
      <c r="M9" s="119">
        <v>126</v>
      </c>
      <c r="N9" s="92">
        <v>2</v>
      </c>
      <c r="O9" s="94">
        <v>4</v>
      </c>
      <c r="P9" s="121"/>
      <c r="Q9" s="115"/>
      <c r="R9" s="115"/>
      <c r="S9" s="115"/>
      <c r="T9" s="115"/>
      <c r="U9" s="115"/>
      <c r="V9" s="115"/>
      <c r="W9" s="117"/>
      <c r="X9" s="119">
        <v>232</v>
      </c>
      <c r="Y9" s="92">
        <v>2</v>
      </c>
      <c r="Z9" s="110">
        <v>2</v>
      </c>
      <c r="AA9" s="113">
        <v>1.5775462962962962E-4</v>
      </c>
      <c r="AB9" s="94">
        <f>IFERROR(RANK(AA9,AA7:AA28,1),"")</f>
        <v>1</v>
      </c>
      <c r="AC9" s="113">
        <v>1.1548611111111111E-3</v>
      </c>
      <c r="AD9" s="94">
        <f>IFERROR(RANK(AC9,AC7:AC28,1),"")</f>
        <v>2</v>
      </c>
      <c r="AE9" s="85">
        <f>IFERROR(O9+Z9+AB9+AD9,"")</f>
        <v>9</v>
      </c>
      <c r="AF9" s="87">
        <f>IFERROR(RANK(AE9,AE$7:AE$26,1),"")</f>
        <v>1</v>
      </c>
    </row>
    <row r="10" spans="2:32" ht="13.5" customHeight="1" thickBot="1" x14ac:dyDescent="0.25">
      <c r="B10" s="99"/>
      <c r="C10" s="39"/>
      <c r="D10" s="124"/>
      <c r="E10" s="122"/>
      <c r="F10" s="116"/>
      <c r="G10" s="116"/>
      <c r="H10" s="116"/>
      <c r="I10" s="116"/>
      <c r="J10" s="116"/>
      <c r="K10" s="116"/>
      <c r="L10" s="118"/>
      <c r="M10" s="120"/>
      <c r="N10" s="93"/>
      <c r="O10" s="95"/>
      <c r="P10" s="122"/>
      <c r="Q10" s="116"/>
      <c r="R10" s="116"/>
      <c r="S10" s="116"/>
      <c r="T10" s="116"/>
      <c r="U10" s="116"/>
      <c r="V10" s="116"/>
      <c r="W10" s="118"/>
      <c r="X10" s="120"/>
      <c r="Y10" s="93"/>
      <c r="Z10" s="111"/>
      <c r="AA10" s="114"/>
      <c r="AB10" s="95"/>
      <c r="AC10" s="114"/>
      <c r="AD10" s="95"/>
      <c r="AE10" s="106"/>
      <c r="AF10" s="107"/>
    </row>
    <row r="11" spans="2:32" ht="13.5" customHeight="1" x14ac:dyDescent="0.2">
      <c r="B11" s="98"/>
      <c r="C11" s="38" t="s">
        <v>94</v>
      </c>
      <c r="D11" s="123" t="s">
        <v>101</v>
      </c>
      <c r="E11" s="121"/>
      <c r="F11" s="115"/>
      <c r="G11" s="115"/>
      <c r="H11" s="115"/>
      <c r="I11" s="115"/>
      <c r="J11" s="115"/>
      <c r="K11" s="115"/>
      <c r="L11" s="117"/>
      <c r="M11" s="119">
        <v>144</v>
      </c>
      <c r="N11" s="92">
        <v>1</v>
      </c>
      <c r="O11" s="94">
        <v>2</v>
      </c>
      <c r="P11" s="121"/>
      <c r="Q11" s="115"/>
      <c r="R11" s="115"/>
      <c r="S11" s="115"/>
      <c r="T11" s="115"/>
      <c r="U11" s="115"/>
      <c r="V11" s="115"/>
      <c r="W11" s="117"/>
      <c r="X11" s="119">
        <v>203</v>
      </c>
      <c r="Y11" s="92">
        <v>3</v>
      </c>
      <c r="Z11" s="110">
        <v>3</v>
      </c>
      <c r="AA11" s="113">
        <v>2.439814814814815E-4</v>
      </c>
      <c r="AB11" s="94">
        <f>IFERROR(RANK(AA11,AA7:AA30,1),"")</f>
        <v>3</v>
      </c>
      <c r="AC11" s="113">
        <v>1.1533564814814813E-3</v>
      </c>
      <c r="AD11" s="94">
        <f>IFERROR(RANK(AC11,AC7:AC30,1),"")</f>
        <v>1</v>
      </c>
      <c r="AE11" s="85">
        <f>IFERROR(O11+Z11+AB11+AD11,"")</f>
        <v>9</v>
      </c>
      <c r="AF11" s="87">
        <f>IFERROR(RANK(AE11,AE$7:AE$26,1),"")</f>
        <v>1</v>
      </c>
    </row>
    <row r="12" spans="2:32" ht="13.5" customHeight="1" thickBot="1" x14ac:dyDescent="0.25">
      <c r="B12" s="99"/>
      <c r="C12" s="39"/>
      <c r="D12" s="124"/>
      <c r="E12" s="122"/>
      <c r="F12" s="116"/>
      <c r="G12" s="116"/>
      <c r="H12" s="116"/>
      <c r="I12" s="116"/>
      <c r="J12" s="116"/>
      <c r="K12" s="116"/>
      <c r="L12" s="118"/>
      <c r="M12" s="120"/>
      <c r="N12" s="93"/>
      <c r="O12" s="95"/>
      <c r="P12" s="122"/>
      <c r="Q12" s="116"/>
      <c r="R12" s="116"/>
      <c r="S12" s="116"/>
      <c r="T12" s="116"/>
      <c r="U12" s="116"/>
      <c r="V12" s="116"/>
      <c r="W12" s="118"/>
      <c r="X12" s="120"/>
      <c r="Y12" s="93"/>
      <c r="Z12" s="111"/>
      <c r="AA12" s="114"/>
      <c r="AB12" s="95"/>
      <c r="AC12" s="114"/>
      <c r="AD12" s="95"/>
      <c r="AE12" s="106"/>
      <c r="AF12" s="107"/>
    </row>
    <row r="13" spans="2:32" ht="13.5" customHeight="1" x14ac:dyDescent="0.2">
      <c r="B13" s="98"/>
      <c r="C13" s="38"/>
      <c r="D13" s="123"/>
      <c r="E13" s="121"/>
      <c r="F13" s="115"/>
      <c r="G13" s="115"/>
      <c r="H13" s="115"/>
      <c r="I13" s="115"/>
      <c r="J13" s="115"/>
      <c r="K13" s="115"/>
      <c r="L13" s="117"/>
      <c r="M13" s="119"/>
      <c r="N13" s="92"/>
      <c r="O13" s="94"/>
      <c r="P13" s="121"/>
      <c r="Q13" s="115"/>
      <c r="R13" s="115"/>
      <c r="S13" s="115"/>
      <c r="T13" s="115"/>
      <c r="U13" s="115"/>
      <c r="V13" s="115"/>
      <c r="W13" s="117"/>
      <c r="X13" s="119"/>
      <c r="Y13" s="92"/>
      <c r="Z13" s="110"/>
      <c r="AA13" s="113"/>
      <c r="AB13" s="94" t="str">
        <f>IFERROR(RANK(AA13,AA7:AA32,1),"")</f>
        <v/>
      </c>
      <c r="AC13" s="113"/>
      <c r="AD13" s="94" t="str">
        <f>IFERROR(RANK(AC13,AC7:AC32,1),"")</f>
        <v/>
      </c>
      <c r="AE13" s="85" t="str">
        <f>IFERROR(O13+Z13+AB13+AD13,"")</f>
        <v/>
      </c>
      <c r="AF13" s="87" t="str">
        <f>IFERROR(RANK(AE13,AE$7:AE$26,1),"")</f>
        <v/>
      </c>
    </row>
    <row r="14" spans="2:32" ht="13.5" customHeight="1" thickBot="1" x14ac:dyDescent="0.25">
      <c r="B14" s="99"/>
      <c r="C14" s="39"/>
      <c r="D14" s="124"/>
      <c r="E14" s="122"/>
      <c r="F14" s="116"/>
      <c r="G14" s="116"/>
      <c r="H14" s="116"/>
      <c r="I14" s="116"/>
      <c r="J14" s="116"/>
      <c r="K14" s="116"/>
      <c r="L14" s="118"/>
      <c r="M14" s="120"/>
      <c r="N14" s="93"/>
      <c r="O14" s="95"/>
      <c r="P14" s="122"/>
      <c r="Q14" s="116"/>
      <c r="R14" s="116"/>
      <c r="S14" s="116"/>
      <c r="T14" s="116"/>
      <c r="U14" s="116"/>
      <c r="V14" s="116"/>
      <c r="W14" s="118"/>
      <c r="X14" s="120"/>
      <c r="Y14" s="93"/>
      <c r="Z14" s="111"/>
      <c r="AA14" s="114"/>
      <c r="AB14" s="95"/>
      <c r="AC14" s="114"/>
      <c r="AD14" s="95"/>
      <c r="AE14" s="106"/>
      <c r="AF14" s="107"/>
    </row>
    <row r="15" spans="2:32" ht="13.5" customHeight="1" x14ac:dyDescent="0.2">
      <c r="B15" s="98"/>
      <c r="C15" s="38"/>
      <c r="D15" s="123"/>
      <c r="E15" s="121"/>
      <c r="F15" s="115"/>
      <c r="G15" s="115"/>
      <c r="H15" s="115"/>
      <c r="I15" s="115"/>
      <c r="J15" s="115"/>
      <c r="K15" s="115"/>
      <c r="L15" s="117"/>
      <c r="M15" s="119" t="str">
        <f>IF(ISNUMBER(SEARCH("*Error*",M$5)),"Enter Weighting",(IF(SUM(E15:L16)=0,"",(E15*E$4)+(F15*F$4)+(G15*G$4)+(H15*H$4)+(I15*I$4)+(J15*J$4)+(K15*K$4)+(L15*I$4))))</f>
        <v>Enter Weighting</v>
      </c>
      <c r="N15" s="92" t="str">
        <f>IFERROR(RANK(M15,M$7:M$26,0),"")</f>
        <v/>
      </c>
      <c r="O15" s="94" t="str">
        <f t="shared" ref="O15" si="2">IFERROR(N15*2,"")</f>
        <v/>
      </c>
      <c r="P15" s="121"/>
      <c r="Q15" s="115"/>
      <c r="R15" s="115"/>
      <c r="S15" s="115"/>
      <c r="T15" s="115"/>
      <c r="U15" s="115"/>
      <c r="V15" s="115"/>
      <c r="W15" s="117"/>
      <c r="X15" s="119" t="str">
        <f>IF(ISNUMBER(SEARCH("*Error*",X$5)),"Enter Weighting",(IF(SUM(P15:W16)=0,"",(P15*P$4)+(Q15*Q$4)+(R15*R$4)+(S15*S$4)+(T15*T$4)+(U15*U$4)+(V15*V$4)+(W15*T$4))))</f>
        <v>Enter Weighting</v>
      </c>
      <c r="Y15" s="92" t="str">
        <f>IFERROR(RANK(X15,X$7:X$26,0),"")</f>
        <v/>
      </c>
      <c r="Z15" s="110" t="str">
        <f t="shared" ref="Z15" si="3">IFERROR(Y15,"")</f>
        <v/>
      </c>
      <c r="AA15" s="113"/>
      <c r="AB15" s="94" t="str">
        <f t="shared" ref="AB15:AD15" si="4">IFERROR(RANK(AA15,AA15:AA34,1),"")</f>
        <v/>
      </c>
      <c r="AC15" s="113"/>
      <c r="AD15" s="94" t="str">
        <f t="shared" si="4"/>
        <v/>
      </c>
      <c r="AE15" s="85" t="str">
        <f>IFERROR(O15+Z15+AB15+AD15,"")</f>
        <v/>
      </c>
      <c r="AF15" s="87" t="str">
        <f>IFERROR(RANK(AE15,AE$7:AE$26,1),"")</f>
        <v/>
      </c>
    </row>
    <row r="16" spans="2:32" ht="13.5" customHeight="1" thickBot="1" x14ac:dyDescent="0.25">
      <c r="B16" s="99"/>
      <c r="C16" s="39"/>
      <c r="D16" s="124"/>
      <c r="E16" s="122"/>
      <c r="F16" s="116"/>
      <c r="G16" s="116"/>
      <c r="H16" s="116"/>
      <c r="I16" s="116"/>
      <c r="J16" s="116"/>
      <c r="K16" s="116"/>
      <c r="L16" s="118"/>
      <c r="M16" s="120"/>
      <c r="N16" s="93"/>
      <c r="O16" s="95"/>
      <c r="P16" s="122"/>
      <c r="Q16" s="116"/>
      <c r="R16" s="116"/>
      <c r="S16" s="116"/>
      <c r="T16" s="116"/>
      <c r="U16" s="116"/>
      <c r="V16" s="116"/>
      <c r="W16" s="118"/>
      <c r="X16" s="120"/>
      <c r="Y16" s="93"/>
      <c r="Z16" s="111"/>
      <c r="AA16" s="114"/>
      <c r="AB16" s="95"/>
      <c r="AC16" s="114"/>
      <c r="AD16" s="95"/>
      <c r="AE16" s="106"/>
      <c r="AF16" s="107"/>
    </row>
    <row r="17" spans="2:32" ht="13.5" customHeight="1" x14ac:dyDescent="0.2">
      <c r="B17" s="98"/>
      <c r="C17" s="38"/>
      <c r="D17" s="123"/>
      <c r="E17" s="121"/>
      <c r="F17" s="115"/>
      <c r="G17" s="115"/>
      <c r="H17" s="115"/>
      <c r="I17" s="115"/>
      <c r="J17" s="115"/>
      <c r="K17" s="115"/>
      <c r="L17" s="117"/>
      <c r="M17" s="119" t="str">
        <f>IF(ISNUMBER(SEARCH("*Error*",M$5)),"Enter Weighting",(IF(SUM(E17:L18)=0,"",(E17*E$4)+(F17*F$4)+(G17*G$4)+(H17*H$4)+(I17*I$4)+(J17*J$4)+(K17*K$4)+(L17*I$4))))</f>
        <v>Enter Weighting</v>
      </c>
      <c r="N17" s="92" t="str">
        <f>IFERROR(RANK(M17,M$7:M$26,0),"")</f>
        <v/>
      </c>
      <c r="O17" s="94" t="str">
        <f t="shared" ref="O17" si="5">IFERROR(N17*2,"")</f>
        <v/>
      </c>
      <c r="P17" s="121"/>
      <c r="Q17" s="115"/>
      <c r="R17" s="115"/>
      <c r="S17" s="115"/>
      <c r="T17" s="115"/>
      <c r="U17" s="115"/>
      <c r="V17" s="115"/>
      <c r="W17" s="117"/>
      <c r="X17" s="119" t="str">
        <f>IF(ISNUMBER(SEARCH("*Error*",X$5)),"Enter Weighting",(IF(SUM(P17:W18)=0,"",(P17*P$4)+(Q17*Q$4)+(R17*R$4)+(S17*S$4)+(T17*T$4)+(U17*U$4)+(V17*V$4)+(W17*T$4))))</f>
        <v>Enter Weighting</v>
      </c>
      <c r="Y17" s="92" t="str">
        <f>IFERROR(RANK(X17,X$7:X$26,0),"")</f>
        <v/>
      </c>
      <c r="Z17" s="110" t="str">
        <f t="shared" ref="Z17" si="6">IFERROR(Y17,"")</f>
        <v/>
      </c>
      <c r="AA17" s="113"/>
      <c r="AB17" s="94" t="str">
        <f t="shared" ref="AB17:AD17" si="7">IFERROR(RANK(AA17,AA17:AA36,1),"")</f>
        <v/>
      </c>
      <c r="AC17" s="113"/>
      <c r="AD17" s="94" t="str">
        <f t="shared" si="7"/>
        <v/>
      </c>
      <c r="AE17" s="85" t="str">
        <f>IFERROR(O17+Z17+AB17+AD17,"")</f>
        <v/>
      </c>
      <c r="AF17" s="87" t="str">
        <f>IFERROR(RANK(AE17,AE$7:AE$26,1),"")</f>
        <v/>
      </c>
    </row>
    <row r="18" spans="2:32" ht="13.5" customHeight="1" thickBot="1" x14ac:dyDescent="0.25">
      <c r="B18" s="99"/>
      <c r="C18" s="39"/>
      <c r="D18" s="124"/>
      <c r="E18" s="122"/>
      <c r="F18" s="116"/>
      <c r="G18" s="116"/>
      <c r="H18" s="116"/>
      <c r="I18" s="116"/>
      <c r="J18" s="116"/>
      <c r="K18" s="116"/>
      <c r="L18" s="118"/>
      <c r="M18" s="120"/>
      <c r="N18" s="93"/>
      <c r="O18" s="95"/>
      <c r="P18" s="122"/>
      <c r="Q18" s="116"/>
      <c r="R18" s="116"/>
      <c r="S18" s="116"/>
      <c r="T18" s="116"/>
      <c r="U18" s="116"/>
      <c r="V18" s="116"/>
      <c r="W18" s="118"/>
      <c r="X18" s="120"/>
      <c r="Y18" s="93"/>
      <c r="Z18" s="111"/>
      <c r="AA18" s="114"/>
      <c r="AB18" s="95"/>
      <c r="AC18" s="114"/>
      <c r="AD18" s="95"/>
      <c r="AE18" s="106"/>
      <c r="AF18" s="107"/>
    </row>
    <row r="19" spans="2:32" ht="13.5" customHeight="1" x14ac:dyDescent="0.2">
      <c r="B19" s="98"/>
      <c r="C19" s="38"/>
      <c r="D19" s="123"/>
      <c r="E19" s="121"/>
      <c r="F19" s="115"/>
      <c r="G19" s="115"/>
      <c r="H19" s="115"/>
      <c r="I19" s="115"/>
      <c r="J19" s="115"/>
      <c r="K19" s="115"/>
      <c r="L19" s="117"/>
      <c r="M19" s="119" t="str">
        <f>IF(ISNUMBER(SEARCH("*Error*",M$5)),"Enter Weighting",(IF(SUM(E19:L20)=0,"",(E19*E$4)+(F19*F$4)+(G19*G$4)+(H19*H$4)+(I19*I$4)+(J19*J$4)+(K19*K$4)+(L19*I$4))))</f>
        <v>Enter Weighting</v>
      </c>
      <c r="N19" s="92" t="str">
        <f>IFERROR(RANK(M19,M$7:M$26,0),"")</f>
        <v/>
      </c>
      <c r="O19" s="94" t="str">
        <f t="shared" ref="O19" si="8">IFERROR(N19*2,"")</f>
        <v/>
      </c>
      <c r="P19" s="121"/>
      <c r="Q19" s="115"/>
      <c r="R19" s="115"/>
      <c r="S19" s="115"/>
      <c r="T19" s="115"/>
      <c r="U19" s="115"/>
      <c r="V19" s="115"/>
      <c r="W19" s="117"/>
      <c r="X19" s="119" t="str">
        <f>IF(ISNUMBER(SEARCH("*Error*",X$5)),"Enter Weighting",(IF(SUM(P19:W20)=0,"",(P19*P$4)+(Q19*Q$4)+(R19*R$4)+(S19*S$4)+(T19*T$4)+(U19*U$4)+(V19*V$4)+(W19*T$4))))</f>
        <v>Enter Weighting</v>
      </c>
      <c r="Y19" s="92" t="str">
        <f>IFERROR(RANK(X19,X$7:X$26,0),"")</f>
        <v/>
      </c>
      <c r="Z19" s="110" t="str">
        <f t="shared" ref="Z19" si="9">IFERROR(Y19,"")</f>
        <v/>
      </c>
      <c r="AA19" s="113"/>
      <c r="AB19" s="94" t="str">
        <f t="shared" ref="AB19:AD19" si="10">IFERROR(RANK(AA19,AA19:AA38,1),"")</f>
        <v/>
      </c>
      <c r="AC19" s="113"/>
      <c r="AD19" s="94" t="str">
        <f t="shared" si="10"/>
        <v/>
      </c>
      <c r="AE19" s="85" t="str">
        <f>IFERROR(O19+Z19+AB19+AD19,"")</f>
        <v/>
      </c>
      <c r="AF19" s="87" t="str">
        <f>IFERROR(RANK(AE19,AE$7:AE$26,1),"")</f>
        <v/>
      </c>
    </row>
    <row r="20" spans="2:32" ht="13.5" customHeight="1" thickBot="1" x14ac:dyDescent="0.25">
      <c r="B20" s="99"/>
      <c r="C20" s="39"/>
      <c r="D20" s="124"/>
      <c r="E20" s="122"/>
      <c r="F20" s="116"/>
      <c r="G20" s="116"/>
      <c r="H20" s="116"/>
      <c r="I20" s="116"/>
      <c r="J20" s="116"/>
      <c r="K20" s="116"/>
      <c r="L20" s="118"/>
      <c r="M20" s="120"/>
      <c r="N20" s="93"/>
      <c r="O20" s="95"/>
      <c r="P20" s="122"/>
      <c r="Q20" s="116"/>
      <c r="R20" s="116"/>
      <c r="S20" s="116"/>
      <c r="T20" s="116"/>
      <c r="U20" s="116"/>
      <c r="V20" s="116"/>
      <c r="W20" s="118"/>
      <c r="X20" s="120"/>
      <c r="Y20" s="93"/>
      <c r="Z20" s="111"/>
      <c r="AA20" s="114"/>
      <c r="AB20" s="95"/>
      <c r="AC20" s="114"/>
      <c r="AD20" s="95"/>
      <c r="AE20" s="106"/>
      <c r="AF20" s="107"/>
    </row>
    <row r="21" spans="2:32" ht="13.5" customHeight="1" x14ac:dyDescent="0.2">
      <c r="B21" s="98"/>
      <c r="C21" s="38"/>
      <c r="D21" s="123"/>
      <c r="E21" s="121"/>
      <c r="F21" s="115"/>
      <c r="G21" s="115"/>
      <c r="H21" s="115"/>
      <c r="I21" s="115"/>
      <c r="J21" s="115"/>
      <c r="K21" s="115"/>
      <c r="L21" s="117"/>
      <c r="M21" s="119" t="str">
        <f>IF(ISNUMBER(SEARCH("*Error*",M$5)),"Enter Weighting",(IF(SUM(E21:L22)=0,"",(E21*E$4)+(F21*F$4)+(G21*G$4)+(H21*H$4)+(I21*I$4)+(J21*J$4)+(K21*K$4)+(L21*I$4))))</f>
        <v>Enter Weighting</v>
      </c>
      <c r="N21" s="92" t="str">
        <f>IFERROR(RANK(M21,M$7:M$26,0),"")</f>
        <v/>
      </c>
      <c r="O21" s="94" t="str">
        <f t="shared" ref="O21" si="11">IFERROR(N21*2,"")</f>
        <v/>
      </c>
      <c r="P21" s="121"/>
      <c r="Q21" s="115"/>
      <c r="R21" s="115"/>
      <c r="S21" s="115"/>
      <c r="T21" s="115"/>
      <c r="U21" s="115"/>
      <c r="V21" s="115"/>
      <c r="W21" s="117"/>
      <c r="X21" s="119" t="str">
        <f>IF(ISNUMBER(SEARCH("*Error*",X$5)),"Enter Weighting",(IF(SUM(P21:W22)=0,"",(P21*P$4)+(Q21*Q$4)+(R21*R$4)+(S21*S$4)+(T21*T$4)+(U21*U$4)+(V21*V$4)+(W21*T$4))))</f>
        <v>Enter Weighting</v>
      </c>
      <c r="Y21" s="92" t="str">
        <f>IFERROR(RANK(X21,X$7:X$26,0),"")</f>
        <v/>
      </c>
      <c r="Z21" s="110" t="str">
        <f t="shared" ref="Z21" si="12">IFERROR(Y21,"")</f>
        <v/>
      </c>
      <c r="AA21" s="113"/>
      <c r="AB21" s="94" t="str">
        <f t="shared" ref="AB21:AD21" si="13">IFERROR(RANK(AA21,AA21:AA40,1),"")</f>
        <v/>
      </c>
      <c r="AC21" s="113"/>
      <c r="AD21" s="94" t="str">
        <f t="shared" si="13"/>
        <v/>
      </c>
      <c r="AE21" s="85" t="str">
        <f>IFERROR(O21+Z21+AB21+AD21,"")</f>
        <v/>
      </c>
      <c r="AF21" s="87" t="str">
        <f>IFERROR(RANK(AE21,AE$7:AE$26,1),"")</f>
        <v/>
      </c>
    </row>
    <row r="22" spans="2:32" ht="13.5" customHeight="1" thickBot="1" x14ac:dyDescent="0.25">
      <c r="B22" s="99"/>
      <c r="C22" s="39"/>
      <c r="D22" s="124"/>
      <c r="E22" s="122"/>
      <c r="F22" s="116"/>
      <c r="G22" s="116"/>
      <c r="H22" s="116"/>
      <c r="I22" s="116"/>
      <c r="J22" s="116"/>
      <c r="K22" s="116"/>
      <c r="L22" s="118"/>
      <c r="M22" s="120"/>
      <c r="N22" s="93"/>
      <c r="O22" s="95"/>
      <c r="P22" s="122"/>
      <c r="Q22" s="116"/>
      <c r="R22" s="116"/>
      <c r="S22" s="116"/>
      <c r="T22" s="116"/>
      <c r="U22" s="116"/>
      <c r="V22" s="116"/>
      <c r="W22" s="118"/>
      <c r="X22" s="120"/>
      <c r="Y22" s="93"/>
      <c r="Z22" s="111"/>
      <c r="AA22" s="114"/>
      <c r="AB22" s="95"/>
      <c r="AC22" s="114"/>
      <c r="AD22" s="95"/>
      <c r="AE22" s="106"/>
      <c r="AF22" s="107"/>
    </row>
    <row r="23" spans="2:32" ht="13.5" customHeight="1" x14ac:dyDescent="0.2">
      <c r="B23" s="98"/>
      <c r="C23" s="38"/>
      <c r="D23" s="123"/>
      <c r="E23" s="121"/>
      <c r="F23" s="115"/>
      <c r="G23" s="115"/>
      <c r="H23" s="115"/>
      <c r="I23" s="115"/>
      <c r="J23" s="115"/>
      <c r="K23" s="115"/>
      <c r="L23" s="117"/>
      <c r="M23" s="119" t="str">
        <f>IF(ISNUMBER(SEARCH("*Error*",M$5)),"Enter Weighting",(IF(SUM(E23:L24)=0,"",(E23*E$4)+(F23*F$4)+(G23*G$4)+(H23*H$4)+(I23*I$4)+(J23*J$4)+(K23*K$4)+(L23*I$4))))</f>
        <v>Enter Weighting</v>
      </c>
      <c r="N23" s="92" t="str">
        <f>IFERROR(RANK(M23,M$7:M$26,0),"")</f>
        <v/>
      </c>
      <c r="O23" s="94" t="str">
        <f t="shared" ref="O23" si="14">IFERROR(N23*2,"")</f>
        <v/>
      </c>
      <c r="P23" s="121"/>
      <c r="Q23" s="115"/>
      <c r="R23" s="115"/>
      <c r="S23" s="115"/>
      <c r="T23" s="115"/>
      <c r="U23" s="115"/>
      <c r="V23" s="115"/>
      <c r="W23" s="117"/>
      <c r="X23" s="119" t="str">
        <f>IF(ISNUMBER(SEARCH("*Error*",X$5)),"Enter Weighting",(IF(SUM(P23:W24)=0,"",(P23*P$4)+(Q23*Q$4)+(R23*R$4)+(S23*S$4)+(T23*T$4)+(U23*U$4)+(V23*V$4)+(W23*T$4))))</f>
        <v>Enter Weighting</v>
      </c>
      <c r="Y23" s="92" t="str">
        <f>IFERROR(RANK(X23,X$7:X$26,0),"")</f>
        <v/>
      </c>
      <c r="Z23" s="110" t="str">
        <f t="shared" ref="Z23" si="15">IFERROR(Y23,"")</f>
        <v/>
      </c>
      <c r="AA23" s="113"/>
      <c r="AB23" s="94" t="str">
        <f t="shared" ref="AB23:AD23" si="16">IFERROR(RANK(AA23,AA23:AA42,1),"")</f>
        <v/>
      </c>
      <c r="AC23" s="113"/>
      <c r="AD23" s="94" t="str">
        <f t="shared" si="16"/>
        <v/>
      </c>
      <c r="AE23" s="85" t="str">
        <f>IFERROR(O23+Z23+AB23+AD23,"")</f>
        <v/>
      </c>
      <c r="AF23" s="87" t="str">
        <f>IFERROR(RANK(AE23,AE$7:AE$26,1),"")</f>
        <v/>
      </c>
    </row>
    <row r="24" spans="2:32" ht="13.5" customHeight="1" thickBot="1" x14ac:dyDescent="0.25">
      <c r="B24" s="99"/>
      <c r="C24" s="39"/>
      <c r="D24" s="124"/>
      <c r="E24" s="122"/>
      <c r="F24" s="116"/>
      <c r="G24" s="116"/>
      <c r="H24" s="116"/>
      <c r="I24" s="116"/>
      <c r="J24" s="116"/>
      <c r="K24" s="116"/>
      <c r="L24" s="118"/>
      <c r="M24" s="120"/>
      <c r="N24" s="93"/>
      <c r="O24" s="95"/>
      <c r="P24" s="122"/>
      <c r="Q24" s="116"/>
      <c r="R24" s="116"/>
      <c r="S24" s="116"/>
      <c r="T24" s="116"/>
      <c r="U24" s="116"/>
      <c r="V24" s="116"/>
      <c r="W24" s="118"/>
      <c r="X24" s="120"/>
      <c r="Y24" s="93"/>
      <c r="Z24" s="111"/>
      <c r="AA24" s="114"/>
      <c r="AB24" s="95"/>
      <c r="AC24" s="114"/>
      <c r="AD24" s="95"/>
      <c r="AE24" s="106"/>
      <c r="AF24" s="107"/>
    </row>
    <row r="25" spans="2:32" ht="13.5" customHeight="1" x14ac:dyDescent="0.2">
      <c r="B25" s="98"/>
      <c r="C25" s="38"/>
      <c r="D25" s="123"/>
      <c r="E25" s="121"/>
      <c r="F25" s="115"/>
      <c r="G25" s="115"/>
      <c r="H25" s="115"/>
      <c r="I25" s="115"/>
      <c r="J25" s="115"/>
      <c r="K25" s="115"/>
      <c r="L25" s="117"/>
      <c r="M25" s="119" t="str">
        <f>IF(ISNUMBER(SEARCH("*Error*",M$5)),"Enter Weighting",(IF(SUM(E25:L26)=0,"",(E25*E$4)+(F25*F$4)+(G25*G$4)+(H25*H$4)+(I25*I$4)+(J25*J$4)+(K25*K$4)+(L25*I$4))))</f>
        <v>Enter Weighting</v>
      </c>
      <c r="N25" s="92" t="str">
        <f>IFERROR(RANK(M25,M$7:M$26,0),"")</f>
        <v/>
      </c>
      <c r="O25" s="94" t="str">
        <f t="shared" ref="O25" si="17">IFERROR(N25*2,"")</f>
        <v/>
      </c>
      <c r="P25" s="121"/>
      <c r="Q25" s="115"/>
      <c r="R25" s="115"/>
      <c r="S25" s="115"/>
      <c r="T25" s="115"/>
      <c r="U25" s="115"/>
      <c r="V25" s="115"/>
      <c r="W25" s="117"/>
      <c r="X25" s="119" t="str">
        <f>IF(ISNUMBER(SEARCH("*Error*",X$5)),"Enter Weighting",(IF(SUM(P25:W26)=0,"",(P25*P$4)+(Q25*Q$4)+(R25*R$4)+(S25*S$4)+(T25*T$4)+(U25*U$4)+(V25*V$4)+(W25*T$4))))</f>
        <v>Enter Weighting</v>
      </c>
      <c r="Y25" s="92" t="str">
        <f>IFERROR(RANK(X25,X$7:X$26,0),"")</f>
        <v/>
      </c>
      <c r="Z25" s="110" t="str">
        <f t="shared" ref="Z25" si="18">IFERROR(Y25,"")</f>
        <v/>
      </c>
      <c r="AA25" s="113"/>
      <c r="AB25" s="94" t="str">
        <f t="shared" ref="AB25:AD25" si="19">IFERROR(RANK(AA25,AA25:AA44,1),"")</f>
        <v/>
      </c>
      <c r="AC25" s="113"/>
      <c r="AD25" s="94" t="str">
        <f t="shared" si="19"/>
        <v/>
      </c>
      <c r="AE25" s="85" t="str">
        <f>IFERROR(O25+Z25+AB25+AD25,"")</f>
        <v/>
      </c>
      <c r="AF25" s="87" t="str">
        <f>IFERROR(RANK(AE25,AE$7:AE$26,1),"")</f>
        <v/>
      </c>
    </row>
    <row r="26" spans="2:32" ht="13.5" customHeight="1" thickBot="1" x14ac:dyDescent="0.25">
      <c r="B26" s="99"/>
      <c r="C26" s="39"/>
      <c r="D26" s="124"/>
      <c r="E26" s="122"/>
      <c r="F26" s="116"/>
      <c r="G26" s="116"/>
      <c r="H26" s="116"/>
      <c r="I26" s="116"/>
      <c r="J26" s="116"/>
      <c r="K26" s="116"/>
      <c r="L26" s="118"/>
      <c r="M26" s="120"/>
      <c r="N26" s="93"/>
      <c r="O26" s="95"/>
      <c r="P26" s="122"/>
      <c r="Q26" s="116"/>
      <c r="R26" s="116"/>
      <c r="S26" s="116"/>
      <c r="T26" s="116"/>
      <c r="U26" s="116"/>
      <c r="V26" s="116"/>
      <c r="W26" s="118"/>
      <c r="X26" s="120"/>
      <c r="Y26" s="93"/>
      <c r="Z26" s="111"/>
      <c r="AA26" s="114"/>
      <c r="AB26" s="95"/>
      <c r="AC26" s="114"/>
      <c r="AD26" s="95"/>
      <c r="AE26" s="106"/>
      <c r="AF26" s="107"/>
    </row>
    <row r="27" spans="2:32" ht="15" customHeight="1" x14ac:dyDescent="0.2"/>
    <row r="33" spans="3:3" x14ac:dyDescent="0.2">
      <c r="C33" s="11"/>
    </row>
    <row r="34" spans="3:3" x14ac:dyDescent="0.2">
      <c r="C34" s="12" t="s">
        <v>46</v>
      </c>
    </row>
    <row r="35" spans="3:3" x14ac:dyDescent="0.2">
      <c r="C35" s="12" t="s">
        <v>16</v>
      </c>
    </row>
    <row r="36" spans="3:3" x14ac:dyDescent="0.2">
      <c r="C36" s="12" t="s">
        <v>47</v>
      </c>
    </row>
    <row r="37" spans="3:3" x14ac:dyDescent="0.2">
      <c r="C37" s="12" t="s">
        <v>17</v>
      </c>
    </row>
    <row r="38" spans="3:3" x14ac:dyDescent="0.2">
      <c r="C38" s="12" t="s">
        <v>18</v>
      </c>
    </row>
    <row r="39" spans="3:3" x14ac:dyDescent="0.2">
      <c r="C39" s="12" t="s">
        <v>19</v>
      </c>
    </row>
    <row r="40" spans="3:3" x14ac:dyDescent="0.2">
      <c r="C40" s="12" t="s">
        <v>20</v>
      </c>
    </row>
    <row r="41" spans="3:3" x14ac:dyDescent="0.2">
      <c r="C41" s="12" t="s">
        <v>21</v>
      </c>
    </row>
    <row r="42" spans="3:3" x14ac:dyDescent="0.2">
      <c r="C42" s="12" t="s">
        <v>22</v>
      </c>
    </row>
    <row r="43" spans="3:3" x14ac:dyDescent="0.2">
      <c r="C43" s="12" t="s">
        <v>48</v>
      </c>
    </row>
    <row r="44" spans="3:3" x14ac:dyDescent="0.2">
      <c r="C44" s="12" t="s">
        <v>49</v>
      </c>
    </row>
    <row r="45" spans="3:3" x14ac:dyDescent="0.2">
      <c r="C45" s="12" t="s">
        <v>23</v>
      </c>
    </row>
    <row r="46" spans="3:3" x14ac:dyDescent="0.2">
      <c r="C46" s="12" t="s">
        <v>24</v>
      </c>
    </row>
    <row r="47" spans="3:3" x14ac:dyDescent="0.2">
      <c r="C47" s="12" t="s">
        <v>25</v>
      </c>
    </row>
    <row r="48" spans="3:3" x14ac:dyDescent="0.2">
      <c r="C48" s="12" t="s">
        <v>26</v>
      </c>
    </row>
    <row r="49" spans="3:3" x14ac:dyDescent="0.2">
      <c r="C49" s="12" t="s">
        <v>27</v>
      </c>
    </row>
    <row r="50" spans="3:3" x14ac:dyDescent="0.2">
      <c r="C50" s="12" t="s">
        <v>28</v>
      </c>
    </row>
    <row r="51" spans="3:3" x14ac:dyDescent="0.2">
      <c r="C51" s="12" t="s">
        <v>50</v>
      </c>
    </row>
    <row r="52" spans="3:3" x14ac:dyDescent="0.2">
      <c r="C52" s="12" t="s">
        <v>29</v>
      </c>
    </row>
    <row r="53" spans="3:3" x14ac:dyDescent="0.2">
      <c r="C53" s="12" t="s">
        <v>30</v>
      </c>
    </row>
    <row r="54" spans="3:3" x14ac:dyDescent="0.2">
      <c r="C54" s="12" t="s">
        <v>31</v>
      </c>
    </row>
    <row r="55" spans="3:3" x14ac:dyDescent="0.2">
      <c r="C55" s="12" t="s">
        <v>32</v>
      </c>
    </row>
    <row r="56" spans="3:3" x14ac:dyDescent="0.2">
      <c r="C56" s="12" t="s">
        <v>33</v>
      </c>
    </row>
    <row r="57" spans="3:3" x14ac:dyDescent="0.2">
      <c r="C57" s="12" t="s">
        <v>51</v>
      </c>
    </row>
    <row r="58" spans="3:3" x14ac:dyDescent="0.2">
      <c r="C58" s="12" t="s">
        <v>52</v>
      </c>
    </row>
    <row r="59" spans="3:3" x14ac:dyDescent="0.2">
      <c r="C59" s="12" t="s">
        <v>53</v>
      </c>
    </row>
    <row r="60" spans="3:3" x14ac:dyDescent="0.2">
      <c r="C60" s="12" t="s">
        <v>54</v>
      </c>
    </row>
    <row r="61" spans="3:3" x14ac:dyDescent="0.2">
      <c r="C61" s="12" t="s">
        <v>34</v>
      </c>
    </row>
    <row r="62" spans="3:3" x14ac:dyDescent="0.2">
      <c r="C62" s="12" t="s">
        <v>35</v>
      </c>
    </row>
    <row r="63" spans="3:3" x14ac:dyDescent="0.2">
      <c r="C63" s="12" t="s">
        <v>55</v>
      </c>
    </row>
    <row r="64" spans="3:3" x14ac:dyDescent="0.2">
      <c r="C64" s="12" t="s">
        <v>36</v>
      </c>
    </row>
    <row r="65" spans="3:3" x14ac:dyDescent="0.2">
      <c r="C65" s="12" t="s">
        <v>37</v>
      </c>
    </row>
    <row r="66" spans="3:3" x14ac:dyDescent="0.2">
      <c r="C66" s="12" t="s">
        <v>38</v>
      </c>
    </row>
    <row r="67" spans="3:3" x14ac:dyDescent="0.2">
      <c r="C67" s="12" t="s">
        <v>56</v>
      </c>
    </row>
    <row r="68" spans="3:3" x14ac:dyDescent="0.2">
      <c r="C68" s="12" t="s">
        <v>39</v>
      </c>
    </row>
    <row r="69" spans="3:3" x14ac:dyDescent="0.2">
      <c r="C69" s="12" t="s">
        <v>40</v>
      </c>
    </row>
    <row r="70" spans="3:3" x14ac:dyDescent="0.2">
      <c r="C70" s="12" t="s">
        <v>57</v>
      </c>
    </row>
    <row r="71" spans="3:3" x14ac:dyDescent="0.2">
      <c r="C71" s="12" t="s">
        <v>41</v>
      </c>
    </row>
    <row r="72" spans="3:3" x14ac:dyDescent="0.2">
      <c r="C72" s="12" t="s">
        <v>42</v>
      </c>
    </row>
    <row r="73" spans="3:3" x14ac:dyDescent="0.2">
      <c r="C73" s="12" t="s">
        <v>58</v>
      </c>
    </row>
    <row r="74" spans="3:3" x14ac:dyDescent="0.2">
      <c r="C74" s="12" t="s">
        <v>59</v>
      </c>
    </row>
    <row r="75" spans="3:3" x14ac:dyDescent="0.2">
      <c r="C75" s="12" t="s">
        <v>43</v>
      </c>
    </row>
    <row r="76" spans="3:3" x14ac:dyDescent="0.2">
      <c r="C76" s="12" t="s">
        <v>60</v>
      </c>
    </row>
    <row r="77" spans="3:3" x14ac:dyDescent="0.2">
      <c r="C77" s="12" t="s">
        <v>44</v>
      </c>
    </row>
    <row r="78" spans="3:3" x14ac:dyDescent="0.2">
      <c r="C78" s="12" t="s">
        <v>61</v>
      </c>
    </row>
    <row r="79" spans="3:3" x14ac:dyDescent="0.2">
      <c r="C79" s="12" t="s">
        <v>62</v>
      </c>
    </row>
    <row r="80" spans="3:3" x14ac:dyDescent="0.2">
      <c r="C80" s="12" t="s">
        <v>63</v>
      </c>
    </row>
    <row r="81" spans="3:3" x14ac:dyDescent="0.2">
      <c r="C81" s="12" t="s">
        <v>64</v>
      </c>
    </row>
    <row r="82" spans="3:3" x14ac:dyDescent="0.2">
      <c r="C82" s="12" t="s">
        <v>65</v>
      </c>
    </row>
    <row r="83" spans="3:3" x14ac:dyDescent="0.2">
      <c r="C83" s="12" t="s">
        <v>45</v>
      </c>
    </row>
    <row r="84" spans="3:3" x14ac:dyDescent="0.2">
      <c r="C84" s="12" t="s">
        <v>66</v>
      </c>
    </row>
    <row r="85" spans="3:3" x14ac:dyDescent="0.2">
      <c r="C85" s="12" t="s">
        <v>67</v>
      </c>
    </row>
  </sheetData>
  <sheetProtection selectLockedCells="1"/>
  <mergeCells count="326">
    <mergeCell ref="AC3:AD3"/>
    <mergeCell ref="AE3:AF3"/>
    <mergeCell ref="B5:B6"/>
    <mergeCell ref="D5:D6"/>
    <mergeCell ref="E5:E6"/>
    <mergeCell ref="F5:F6"/>
    <mergeCell ref="G5:G6"/>
    <mergeCell ref="H5:H6"/>
    <mergeCell ref="I5:I6"/>
    <mergeCell ref="J5:J6"/>
    <mergeCell ref="B2:D3"/>
    <mergeCell ref="E2:O2"/>
    <mergeCell ref="P2:Z2"/>
    <mergeCell ref="M3:O3"/>
    <mergeCell ref="X3:Z3"/>
    <mergeCell ref="AA3:AB3"/>
    <mergeCell ref="T5:T6"/>
    <mergeCell ref="U5:U6"/>
    <mergeCell ref="V5:V6"/>
    <mergeCell ref="W5:W6"/>
    <mergeCell ref="Q5:Q6"/>
    <mergeCell ref="R5:R6"/>
    <mergeCell ref="S5:S6"/>
    <mergeCell ref="B7:B8"/>
    <mergeCell ref="D7:D8"/>
    <mergeCell ref="E7:E8"/>
    <mergeCell ref="F7:F8"/>
    <mergeCell ref="G7:G8"/>
    <mergeCell ref="H7:H8"/>
    <mergeCell ref="K5:K6"/>
    <mergeCell ref="L5:L6"/>
    <mergeCell ref="P5:P6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L9:L10"/>
    <mergeCell ref="M9:M10"/>
    <mergeCell ref="N9:N10"/>
    <mergeCell ref="B9:B10"/>
    <mergeCell ref="D9:D10"/>
    <mergeCell ref="E9:E10"/>
    <mergeCell ref="F9:F10"/>
    <mergeCell ref="G9:G10"/>
    <mergeCell ref="H9:H10"/>
    <mergeCell ref="F11:F12"/>
    <mergeCell ref="G11:G12"/>
    <mergeCell ref="H11:H12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B13:B14"/>
    <mergeCell ref="D13:D14"/>
    <mergeCell ref="E13:E14"/>
    <mergeCell ref="F13:F14"/>
    <mergeCell ref="G13:G14"/>
    <mergeCell ref="H13:H14"/>
    <mergeCell ref="AA11:AA12"/>
    <mergeCell ref="AB11:AB12"/>
    <mergeCell ref="AC11:AC12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B11:B12"/>
    <mergeCell ref="D11:D12"/>
    <mergeCell ref="E11:E12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W13:W14"/>
    <mergeCell ref="X13:X14"/>
    <mergeCell ref="Y13:Y14"/>
    <mergeCell ref="Z13:Z14"/>
    <mergeCell ref="L15:L16"/>
    <mergeCell ref="M15:M16"/>
    <mergeCell ref="N15:N16"/>
    <mergeCell ref="B15:B16"/>
    <mergeCell ref="D15:D16"/>
    <mergeCell ref="E15:E16"/>
    <mergeCell ref="F15:F16"/>
    <mergeCell ref="G15:G16"/>
    <mergeCell ref="H15:H16"/>
    <mergeCell ref="F17:F18"/>
    <mergeCell ref="G17:G18"/>
    <mergeCell ref="H17:H18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B19:B20"/>
    <mergeCell ref="D19:D20"/>
    <mergeCell ref="E19:E20"/>
    <mergeCell ref="F19:F20"/>
    <mergeCell ref="G19:G20"/>
    <mergeCell ref="H19:H20"/>
    <mergeCell ref="AA17:AA18"/>
    <mergeCell ref="AB17:AB18"/>
    <mergeCell ref="AC17:AC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B17:B18"/>
    <mergeCell ref="D17:D18"/>
    <mergeCell ref="E17:E18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L21:L22"/>
    <mergeCell ref="M21:M22"/>
    <mergeCell ref="N21:N22"/>
    <mergeCell ref="B21:B22"/>
    <mergeCell ref="D21:D22"/>
    <mergeCell ref="E21:E22"/>
    <mergeCell ref="F21:F22"/>
    <mergeCell ref="G21:G22"/>
    <mergeCell ref="H21:H22"/>
    <mergeCell ref="F23:F24"/>
    <mergeCell ref="G23:G24"/>
    <mergeCell ref="H23:H24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B25:B26"/>
    <mergeCell ref="D25:D26"/>
    <mergeCell ref="E25:E26"/>
    <mergeCell ref="F25:F26"/>
    <mergeCell ref="G25:G26"/>
    <mergeCell ref="H25:H26"/>
    <mergeCell ref="AA23:AA24"/>
    <mergeCell ref="AB23:AB24"/>
    <mergeCell ref="AC23:AC24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B23:B24"/>
    <mergeCell ref="D23:D24"/>
    <mergeCell ref="E23:E24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</mergeCells>
  <conditionalFormatting sqref="E7 E9:E26">
    <cfRule type="expression" dxfId="57" priority="13">
      <formula>E$4=""</formula>
    </cfRule>
  </conditionalFormatting>
  <conditionalFormatting sqref="F7:L7 F9:L26">
    <cfRule type="expression" dxfId="56" priority="12">
      <formula>F$4=""</formula>
    </cfRule>
  </conditionalFormatting>
  <conditionalFormatting sqref="P7 P9:P26">
    <cfRule type="expression" dxfId="55" priority="11">
      <formula>P$4=""</formula>
    </cfRule>
  </conditionalFormatting>
  <conditionalFormatting sqref="Q7:W7 Q9:W26">
    <cfRule type="expression" dxfId="54" priority="10">
      <formula>Q$4=""</formula>
    </cfRule>
  </conditionalFormatting>
  <conditionalFormatting sqref="D9 C7:D7 C11:D11 C13:D13 C15:D15 C17:D17 C19:D19 C21:D21 C23:D23 C25:D25">
    <cfRule type="expression" dxfId="53" priority="9">
      <formula>$AF7=1</formula>
    </cfRule>
  </conditionalFormatting>
  <conditionalFormatting sqref="D10 C8 C12:D12 C14:D14 C16:D16 C18:D18 C20:D20 C22:D22 C24:D24 C26:D26">
    <cfRule type="expression" dxfId="52" priority="8">
      <formula>$AF7=1</formula>
    </cfRule>
  </conditionalFormatting>
  <conditionalFormatting sqref="D9">
    <cfRule type="expression" dxfId="51" priority="7">
      <formula>$AF9=1</formula>
    </cfRule>
  </conditionalFormatting>
  <conditionalFormatting sqref="D10">
    <cfRule type="expression" dxfId="50" priority="6">
      <formula>$AF9=1</formula>
    </cfRule>
  </conditionalFormatting>
  <conditionalFormatting sqref="M7 M9:M26 X7 X9:X26">
    <cfRule type="cellIs" dxfId="49" priority="5" operator="equal">
      <formula>"Enter Weighting"</formula>
    </cfRule>
  </conditionalFormatting>
  <conditionalFormatting sqref="C9">
    <cfRule type="expression" dxfId="48" priority="4">
      <formula>$AF9=1</formula>
    </cfRule>
  </conditionalFormatting>
  <conditionalFormatting sqref="C10">
    <cfRule type="expression" dxfId="47" priority="3">
      <formula>$AF9=1</formula>
    </cfRule>
  </conditionalFormatting>
  <conditionalFormatting sqref="D12">
    <cfRule type="expression" dxfId="46" priority="2">
      <formula>$AF12=1</formula>
    </cfRule>
  </conditionalFormatting>
  <conditionalFormatting sqref="D13">
    <cfRule type="expression" dxfId="45" priority="1">
      <formula>$AF12=1</formula>
    </cfRule>
  </conditionalFormatting>
  <dataValidations count="1">
    <dataValidation type="list" allowBlank="1" showInputMessage="1" promptTitle="Slect Branch" sqref="C8 C10 C12 C14 C16 C18 C20 C22 C24 C26">
      <formula1>$C$34:$C$85</formula1>
    </dataValidation>
  </dataValidations>
  <pageMargins left="0.39370078740157483" right="0.39370078740157483" top="0.39370078740157483" bottom="0.39370078740157483" header="0.51181102362204722" footer="0.51181102362204722"/>
  <pageSetup paperSize="9" scale="64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E9FF"/>
    <pageSetUpPr fitToPage="1"/>
  </sheetPr>
  <dimension ref="B1:AG100"/>
  <sheetViews>
    <sheetView showGridLines="0" showRowColHeader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Q13" sqref="Q13:Q14"/>
    </sheetView>
  </sheetViews>
  <sheetFormatPr defaultRowHeight="12.75" x14ac:dyDescent="0.2"/>
  <cols>
    <col min="1" max="1" width="3.140625" customWidth="1"/>
    <col min="2" max="2" width="6.7109375" style="1" customWidth="1"/>
    <col min="3" max="3" width="21.140625" style="1" customWidth="1"/>
    <col min="4" max="4" width="27.7109375" style="13" customWidth="1"/>
    <col min="5" max="5" width="10.28515625" style="13" customWidth="1"/>
    <col min="6" max="12" width="4.140625" customWidth="1"/>
    <col min="13" max="13" width="4.28515625" customWidth="1"/>
    <col min="14" max="14" width="6.5703125" customWidth="1"/>
    <col min="15" max="15" width="7.7109375" customWidth="1"/>
    <col min="16" max="16" width="6.85546875" customWidth="1"/>
    <col min="17" max="23" width="4.140625" customWidth="1"/>
    <col min="24" max="24" width="4.28515625" customWidth="1"/>
    <col min="25" max="25" width="6.7109375" customWidth="1"/>
    <col min="26" max="26" width="7.7109375" customWidth="1"/>
    <col min="27" max="27" width="6.85546875" customWidth="1"/>
    <col min="28" max="28" width="11.85546875" style="9" customWidth="1"/>
    <col min="29" max="29" width="8.140625" customWidth="1"/>
    <col min="30" max="30" width="11.85546875" customWidth="1"/>
    <col min="31" max="31" width="8.140625" customWidth="1"/>
    <col min="32" max="32" width="7.85546875" style="9" customWidth="1"/>
    <col min="33" max="33" width="8.85546875" style="9" customWidth="1"/>
  </cols>
  <sheetData>
    <row r="1" spans="2:33" ht="13.5" thickBot="1" x14ac:dyDescent="0.25"/>
    <row r="2" spans="2:33" s="2" customFormat="1" ht="16.5" thickBot="1" x14ac:dyDescent="0.25">
      <c r="B2" s="129" t="str">
        <f ca="1">'Set Up'!D6&amp;"         "&amp;MID(CELL("Filename",A1),FIND("]",CELL("Filename",A1))+1,255)&amp;"                                     "&amp;'Set Up'!D8</f>
        <v xml:space="preserve">         Mens Masters                                      </v>
      </c>
      <c r="C2" s="129"/>
      <c r="D2" s="129"/>
      <c r="E2"/>
      <c r="F2" s="76" t="s">
        <v>1</v>
      </c>
      <c r="G2" s="77"/>
      <c r="H2" s="77"/>
      <c r="I2" s="77"/>
      <c r="J2" s="77"/>
      <c r="K2" s="77"/>
      <c r="L2" s="77"/>
      <c r="M2" s="77"/>
      <c r="N2" s="77"/>
      <c r="O2" s="77"/>
      <c r="P2" s="78"/>
      <c r="Q2" s="79" t="s">
        <v>2</v>
      </c>
      <c r="R2" s="80"/>
      <c r="S2" s="80"/>
      <c r="T2" s="80"/>
      <c r="U2" s="80"/>
      <c r="V2" s="80"/>
      <c r="W2" s="80"/>
      <c r="X2" s="80"/>
      <c r="Y2" s="80"/>
      <c r="Z2" s="80"/>
      <c r="AA2" s="81"/>
      <c r="AB2" s="10"/>
      <c r="AC2" s="4"/>
      <c r="AD2" s="4"/>
      <c r="AE2" s="4"/>
      <c r="AF2" s="3"/>
      <c r="AG2" s="3"/>
    </row>
    <row r="3" spans="2:33" s="2" customFormat="1" ht="169.5" customHeight="1" thickBot="1" x14ac:dyDescent="0.25">
      <c r="B3" s="129"/>
      <c r="C3" s="129"/>
      <c r="D3" s="129"/>
      <c r="E3"/>
      <c r="F3" s="30"/>
      <c r="G3" s="31"/>
      <c r="H3" s="31"/>
      <c r="I3" s="31"/>
      <c r="J3" s="31"/>
      <c r="K3" s="31"/>
      <c r="L3" s="31"/>
      <c r="M3" s="32"/>
      <c r="N3" s="82" t="s">
        <v>15</v>
      </c>
      <c r="O3" s="83"/>
      <c r="P3" s="84"/>
      <c r="Q3" s="30"/>
      <c r="R3" s="31"/>
      <c r="S3" s="31"/>
      <c r="T3" s="31"/>
      <c r="U3" s="31"/>
      <c r="V3" s="31"/>
      <c r="W3" s="31"/>
      <c r="X3" s="32"/>
      <c r="Y3" s="82" t="s">
        <v>15</v>
      </c>
      <c r="Z3" s="83"/>
      <c r="AA3" s="84"/>
      <c r="AB3" s="85" t="s">
        <v>3</v>
      </c>
      <c r="AC3" s="87"/>
      <c r="AD3" s="61" t="s">
        <v>4</v>
      </c>
      <c r="AE3" s="63"/>
      <c r="AF3" s="64" t="s">
        <v>5</v>
      </c>
      <c r="AG3" s="65"/>
    </row>
    <row r="4" spans="2:33" s="7" customFormat="1" ht="18.75" customHeight="1" thickBot="1" x14ac:dyDescent="0.25">
      <c r="B4" s="8">
        <f>(COUNTA(D7:D26))/2</f>
        <v>0</v>
      </c>
      <c r="C4" s="5"/>
      <c r="D4"/>
      <c r="E4" s="6" t="s">
        <v>13</v>
      </c>
      <c r="F4" s="33"/>
      <c r="G4" s="34"/>
      <c r="H4" s="34"/>
      <c r="I4" s="34"/>
      <c r="J4" s="34"/>
      <c r="K4" s="34"/>
      <c r="L4" s="34"/>
      <c r="M4" s="35"/>
      <c r="N4" s="40" t="s">
        <v>8</v>
      </c>
      <c r="O4" s="41" t="s">
        <v>6</v>
      </c>
      <c r="P4" s="42" t="s">
        <v>7</v>
      </c>
      <c r="Q4" s="33"/>
      <c r="R4" s="34"/>
      <c r="S4" s="34"/>
      <c r="T4" s="34"/>
      <c r="U4" s="34"/>
      <c r="V4" s="34"/>
      <c r="W4" s="34"/>
      <c r="X4" s="35"/>
      <c r="Y4" s="40" t="s">
        <v>8</v>
      </c>
      <c r="Z4" s="41" t="s">
        <v>6</v>
      </c>
      <c r="AA4" s="42" t="s">
        <v>7</v>
      </c>
      <c r="AB4" s="43" t="s">
        <v>9</v>
      </c>
      <c r="AC4" s="45" t="s">
        <v>6</v>
      </c>
      <c r="AD4" s="43" t="s">
        <v>9</v>
      </c>
      <c r="AE4" s="45" t="s">
        <v>6</v>
      </c>
      <c r="AF4" s="28" t="s">
        <v>5</v>
      </c>
      <c r="AG4" s="29" t="s">
        <v>6</v>
      </c>
    </row>
    <row r="5" spans="2:33" s="2" customFormat="1" ht="18.75" customHeight="1" x14ac:dyDescent="0.2">
      <c r="B5" s="66" t="s">
        <v>10</v>
      </c>
      <c r="C5" s="21" t="s">
        <v>12</v>
      </c>
      <c r="D5" s="68" t="s">
        <v>68</v>
      </c>
      <c r="E5" s="127" t="s">
        <v>69</v>
      </c>
      <c r="F5" s="70" t="str">
        <f>IF(F3="","",(IF(F4="","Error","")))</f>
        <v/>
      </c>
      <c r="G5" s="72" t="str">
        <f>IF(G3="","",(IF(G4="","Error","")))</f>
        <v/>
      </c>
      <c r="H5" s="72" t="str">
        <f t="shared" ref="H5:L5" si="0">IF(H3="","",(IF(H4="","Error","")))</f>
        <v/>
      </c>
      <c r="I5" s="72" t="str">
        <f t="shared" si="0"/>
        <v/>
      </c>
      <c r="J5" s="72" t="str">
        <f t="shared" si="0"/>
        <v/>
      </c>
      <c r="K5" s="72" t="str">
        <f t="shared" si="0"/>
        <v/>
      </c>
      <c r="L5" s="72" t="str">
        <f t="shared" si="0"/>
        <v/>
      </c>
      <c r="M5" s="96" t="str">
        <f>IF(M3="","",(IF(M4="","Error","")))</f>
        <v/>
      </c>
      <c r="N5" s="37" t="str">
        <f>F5&amp;" "&amp;G5&amp;" "&amp;H5&amp;" "&amp;I5&amp;" "&amp;J5&amp;" "&amp;K5&amp;" "&amp;L5&amp;" "&amp;M5&amp;" "&amp;N6</f>
        <v xml:space="preserve">        Error</v>
      </c>
      <c r="O5" s="16"/>
      <c r="P5" s="17"/>
      <c r="Q5" s="70" t="str">
        <f>IF(Q3="","",(IF(Q4="","Error","")))</f>
        <v/>
      </c>
      <c r="R5" s="72" t="str">
        <f>IF(R3="","",(IF(R4="","Error","")))</f>
        <v/>
      </c>
      <c r="S5" s="72" t="str">
        <f t="shared" ref="S5:W5" si="1">IF(S3="","",(IF(S4="","Error","")))</f>
        <v/>
      </c>
      <c r="T5" s="72" t="str">
        <f t="shared" si="1"/>
        <v/>
      </c>
      <c r="U5" s="72" t="str">
        <f t="shared" si="1"/>
        <v/>
      </c>
      <c r="V5" s="72" t="str">
        <f t="shared" si="1"/>
        <v/>
      </c>
      <c r="W5" s="72" t="str">
        <f t="shared" si="1"/>
        <v/>
      </c>
      <c r="X5" s="96" t="str">
        <f>IF(X3="","",(IF(X4="","Error","")))</f>
        <v/>
      </c>
      <c r="Y5" s="37" t="str">
        <f>Q5&amp;" "&amp;R5&amp;" "&amp;S5&amp;" "&amp;T5&amp;" "&amp;U5&amp;" "&amp;V5&amp;" "&amp;W5&amp;" "&amp;X5&amp;" "&amp;Y6</f>
        <v xml:space="preserve">        Error</v>
      </c>
      <c r="Z5" s="16"/>
      <c r="AA5" s="17"/>
      <c r="AB5" s="22">
        <v>0</v>
      </c>
      <c r="AC5" s="17"/>
      <c r="AD5" s="22">
        <v>0</v>
      </c>
      <c r="AE5" s="17"/>
      <c r="AF5" s="24"/>
      <c r="AG5" s="25"/>
    </row>
    <row r="6" spans="2:33" s="2" customFormat="1" ht="18.75" customHeight="1" thickBot="1" x14ac:dyDescent="0.25">
      <c r="B6" s="67"/>
      <c r="C6" s="26" t="s">
        <v>11</v>
      </c>
      <c r="D6" s="69"/>
      <c r="E6" s="128"/>
      <c r="F6" s="71"/>
      <c r="G6" s="73"/>
      <c r="H6" s="73"/>
      <c r="I6" s="73"/>
      <c r="J6" s="73"/>
      <c r="K6" s="73"/>
      <c r="L6" s="73"/>
      <c r="M6" s="97"/>
      <c r="N6" s="36" t="str">
        <f>IF(SUM(F4:M4)=0,"Error","")</f>
        <v>Error</v>
      </c>
      <c r="O6" s="20"/>
      <c r="P6" s="19"/>
      <c r="Q6" s="71"/>
      <c r="R6" s="73"/>
      <c r="S6" s="73"/>
      <c r="T6" s="73"/>
      <c r="U6" s="73"/>
      <c r="V6" s="73"/>
      <c r="W6" s="73"/>
      <c r="X6" s="97"/>
      <c r="Y6" s="36" t="str">
        <f>IF(SUM(Q4:X4)=0,"Error","")</f>
        <v>Error</v>
      </c>
      <c r="Z6" s="20"/>
      <c r="AA6" s="19"/>
      <c r="AB6" s="27" t="s">
        <v>14</v>
      </c>
      <c r="AC6" s="17"/>
      <c r="AD6" s="27" t="s">
        <v>14</v>
      </c>
      <c r="AE6" s="17"/>
      <c r="AF6" s="24"/>
      <c r="AG6" s="25"/>
    </row>
    <row r="7" spans="2:33" ht="13.5" customHeight="1" x14ac:dyDescent="0.2">
      <c r="B7" s="98"/>
      <c r="C7" s="38"/>
      <c r="D7" s="123"/>
      <c r="E7" s="125" t="s">
        <v>70</v>
      </c>
      <c r="F7" s="121"/>
      <c r="G7" s="115"/>
      <c r="H7" s="115"/>
      <c r="I7" s="115"/>
      <c r="J7" s="115"/>
      <c r="K7" s="115"/>
      <c r="L7" s="115"/>
      <c r="M7" s="117"/>
      <c r="N7" s="119" t="str">
        <f>IF(ISNUMBER(SEARCH("*Error*",N$5)),"Enter Weighting",(IF(SUM(F7:M8)=0,"",(F7*F$4)+(G7*G$4)+(H7*H$4)+(I7*I$4)+(J7*J$4)+(K7*K$4)+(L7*L$4)+(M7*J$4))))</f>
        <v>Enter Weighting</v>
      </c>
      <c r="O7" s="92" t="str">
        <f>IF(N7="Enter Weighting","",(1+SUMPRODUCT(($E$7:$E$43=$E7)*(N$7:N$43&gt;0)*(N$7:N$43&lt;N7))))</f>
        <v/>
      </c>
      <c r="P7" s="94" t="str">
        <f>IFERROR(O7*2,"")</f>
        <v/>
      </c>
      <c r="Q7" s="121"/>
      <c r="R7" s="115"/>
      <c r="S7" s="115"/>
      <c r="T7" s="115"/>
      <c r="U7" s="115"/>
      <c r="V7" s="115"/>
      <c r="W7" s="115"/>
      <c r="X7" s="117"/>
      <c r="Y7" s="119" t="str">
        <f>IF(ISNUMBER(SEARCH("*Error*",Y$5)),"Enter Weighting",(IF(SUM(Q7:X8)=0,"",(Q7*Q$4)+(R7*R$4)+(S7*S$4)+(T7*T$4)+(U7*U$4)+(V7*V$4)+(W7*W$4)+(X7*U$4))))</f>
        <v>Enter Weighting</v>
      </c>
      <c r="Z7" s="92" t="str">
        <f>IF(Y7="Enter Weighting","",(1+SUMPRODUCT(($E$7:$E$43=$E7)*(Y$7:Y$43&gt;0)*(Y$7:Y$43&lt;Y7))))</f>
        <v/>
      </c>
      <c r="AA7" s="110" t="str">
        <f>IFERROR(Z7,"")</f>
        <v/>
      </c>
      <c r="AB7" s="113"/>
      <c r="AC7" s="94" t="str">
        <f>IF(AB7="","",(1+SUMPRODUCT(($E$7:$E$43=$E7)*(AB$7:AB$43&gt;0)*(AB$7:AB$43&lt;AB7))))</f>
        <v/>
      </c>
      <c r="AD7" s="113"/>
      <c r="AE7" s="94" t="str">
        <f>IF(AD7="","",(1+SUMPRODUCT(($E$7:$E$43=$E7)*(AD$7:AD$43&gt;0)*(AD$7:AD$43&lt;AD7))))</f>
        <v/>
      </c>
      <c r="AF7" s="85" t="str">
        <f>IFERROR(P7+AA7+AC7+AE7,"")</f>
        <v/>
      </c>
      <c r="AG7" s="94" t="str">
        <f>IF(AF7="","",(1+SUMPRODUCT(($E$7:$E$43=$E7)*(AF$7:AF$43&gt;0)*(AF$7:AF$43&lt;AF7))))</f>
        <v/>
      </c>
    </row>
    <row r="8" spans="2:33" ht="13.5" customHeight="1" thickBot="1" x14ac:dyDescent="0.25">
      <c r="B8" s="99"/>
      <c r="C8" s="39"/>
      <c r="D8" s="124"/>
      <c r="E8" s="126"/>
      <c r="F8" s="122"/>
      <c r="G8" s="116"/>
      <c r="H8" s="116"/>
      <c r="I8" s="116"/>
      <c r="J8" s="116"/>
      <c r="K8" s="116"/>
      <c r="L8" s="116"/>
      <c r="M8" s="118"/>
      <c r="N8" s="120"/>
      <c r="O8" s="93"/>
      <c r="P8" s="95"/>
      <c r="Q8" s="122"/>
      <c r="R8" s="116"/>
      <c r="S8" s="116"/>
      <c r="T8" s="116"/>
      <c r="U8" s="116"/>
      <c r="V8" s="116"/>
      <c r="W8" s="116"/>
      <c r="X8" s="118"/>
      <c r="Y8" s="120"/>
      <c r="Z8" s="93"/>
      <c r="AA8" s="111"/>
      <c r="AB8" s="114"/>
      <c r="AC8" s="95"/>
      <c r="AD8" s="114"/>
      <c r="AE8" s="95"/>
      <c r="AF8" s="106"/>
      <c r="AG8" s="95"/>
    </row>
    <row r="9" spans="2:33" ht="13.5" customHeight="1" x14ac:dyDescent="0.2">
      <c r="B9" s="98"/>
      <c r="C9" s="38"/>
      <c r="D9" s="123"/>
      <c r="E9" s="125" t="s">
        <v>70</v>
      </c>
      <c r="F9" s="121"/>
      <c r="G9" s="115"/>
      <c r="H9" s="115"/>
      <c r="I9" s="115"/>
      <c r="J9" s="115"/>
      <c r="K9" s="115"/>
      <c r="L9" s="115"/>
      <c r="M9" s="117"/>
      <c r="N9" s="119" t="str">
        <f>IF(ISNUMBER(SEARCH("*Error*",N$5)),"Enter Weighting",(IF(SUM(F9:M10)=0,"",(F9*F$4)+(G9*G$4)+(H9*H$4)+(I9*I$4)+(J9*J$4)+(K9*K$4)+(L9*L$4)+(M9*J$4))))</f>
        <v>Enter Weighting</v>
      </c>
      <c r="O9" s="92" t="str">
        <f t="shared" ref="O9" si="2">IF(N9="Enter Weighting","",(1+SUMPRODUCT(($E$7:$E$43=$E9)*(N$7:N$43&gt;0)*(N$7:N$43&lt;N9))))</f>
        <v/>
      </c>
      <c r="P9" s="94" t="str">
        <f t="shared" ref="P9" si="3">IFERROR(O9*2,"")</f>
        <v/>
      </c>
      <c r="Q9" s="121"/>
      <c r="R9" s="115"/>
      <c r="S9" s="115"/>
      <c r="T9" s="115"/>
      <c r="U9" s="115"/>
      <c r="V9" s="115"/>
      <c r="W9" s="115"/>
      <c r="X9" s="117"/>
      <c r="Y9" s="119" t="str">
        <f>IF(ISNUMBER(SEARCH("*Error*",Y$5)),"Enter Weighting",(IF(SUM(Q9:X10)=0,"",(Q9*Q$4)+(R9*R$4)+(S9*S$4)+(T9*T$4)+(U9*U$4)+(V9*V$4)+(W9*W$4)+(X9*U$4))))</f>
        <v>Enter Weighting</v>
      </c>
      <c r="Z9" s="92" t="str">
        <f t="shared" ref="Z9" si="4">IF(Y9="Enter Weighting","",(1+SUMPRODUCT(($E$7:$E$43=$E9)*(Y$7:Y$43&gt;0)*(Y$7:Y$43&lt;Y9))))</f>
        <v/>
      </c>
      <c r="AA9" s="110" t="str">
        <f t="shared" ref="AA9" si="5">IFERROR(Z9,"")</f>
        <v/>
      </c>
      <c r="AB9" s="113"/>
      <c r="AC9" s="94" t="str">
        <f t="shared" ref="AC9:AE9" si="6">IF(AB9="","",(1+SUMPRODUCT(($E$7:$E$43=$E9)*(AB$7:AB$43&gt;0)*(AB$7:AB$43&lt;AB9))))</f>
        <v/>
      </c>
      <c r="AD9" s="113"/>
      <c r="AE9" s="94" t="str">
        <f t="shared" si="6"/>
        <v/>
      </c>
      <c r="AF9" s="85" t="str">
        <f>IFERROR(P9+AA9+AC9+AE9,"")</f>
        <v/>
      </c>
      <c r="AG9" s="94" t="str">
        <f t="shared" ref="AG9" si="7">IF(AF9="","",(1+SUMPRODUCT(($E$7:$E$43=$E9)*(AF$7:AF$43&gt;0)*(AF$7:AF$43&lt;AF9))))</f>
        <v/>
      </c>
    </row>
    <row r="10" spans="2:33" ht="13.5" customHeight="1" thickBot="1" x14ac:dyDescent="0.25">
      <c r="B10" s="99"/>
      <c r="C10" s="39"/>
      <c r="D10" s="124"/>
      <c r="E10" s="126"/>
      <c r="F10" s="122"/>
      <c r="G10" s="116"/>
      <c r="H10" s="116"/>
      <c r="I10" s="116"/>
      <c r="J10" s="116"/>
      <c r="K10" s="116"/>
      <c r="L10" s="116"/>
      <c r="M10" s="118"/>
      <c r="N10" s="120"/>
      <c r="O10" s="93"/>
      <c r="P10" s="95"/>
      <c r="Q10" s="122"/>
      <c r="R10" s="116"/>
      <c r="S10" s="116"/>
      <c r="T10" s="116"/>
      <c r="U10" s="116"/>
      <c r="V10" s="116"/>
      <c r="W10" s="116"/>
      <c r="X10" s="118"/>
      <c r="Y10" s="120"/>
      <c r="Z10" s="93"/>
      <c r="AA10" s="111"/>
      <c r="AB10" s="114"/>
      <c r="AC10" s="95"/>
      <c r="AD10" s="114"/>
      <c r="AE10" s="95"/>
      <c r="AF10" s="106"/>
      <c r="AG10" s="95"/>
    </row>
    <row r="11" spans="2:33" ht="13.5" customHeight="1" x14ac:dyDescent="0.2">
      <c r="B11" s="98"/>
      <c r="C11" s="38"/>
      <c r="D11" s="123"/>
      <c r="E11" s="125" t="s">
        <v>70</v>
      </c>
      <c r="F11" s="121"/>
      <c r="G11" s="115"/>
      <c r="H11" s="115"/>
      <c r="I11" s="115"/>
      <c r="J11" s="115"/>
      <c r="K11" s="115"/>
      <c r="L11" s="115"/>
      <c r="M11" s="117"/>
      <c r="N11" s="119" t="str">
        <f>IF(ISNUMBER(SEARCH("*Error*",N$5)),"Enter Weighting",(IF(SUM(F11:M12)=0,"",(F11*F$4)+(G11*G$4)+(H11*H$4)+(I11*I$4)+(J11*J$4)+(K11*K$4)+(L11*L$4)+(M11*J$4))))</f>
        <v>Enter Weighting</v>
      </c>
      <c r="O11" s="92" t="str">
        <f t="shared" ref="O11" si="8">IF(N11="Enter Weighting","",(1+SUMPRODUCT(($E$7:$E$43=$E11)*(N$7:N$43&gt;0)*(N$7:N$43&lt;N11))))</f>
        <v/>
      </c>
      <c r="P11" s="94" t="str">
        <f t="shared" ref="P11" si="9">IFERROR(O11*2,"")</f>
        <v/>
      </c>
      <c r="Q11" s="121"/>
      <c r="R11" s="115"/>
      <c r="S11" s="115"/>
      <c r="T11" s="115"/>
      <c r="U11" s="115"/>
      <c r="V11" s="115"/>
      <c r="W11" s="115"/>
      <c r="X11" s="117"/>
      <c r="Y11" s="119" t="str">
        <f>IF(ISNUMBER(SEARCH("*Error*",Y$5)),"Enter Weighting",(IF(SUM(Q11:X12)=0,"",(Q11*Q$4)+(R11*R$4)+(S11*S$4)+(T11*T$4)+(U11*U$4)+(V11*V$4)+(W11*W$4)+(X11*U$4))))</f>
        <v>Enter Weighting</v>
      </c>
      <c r="Z11" s="92" t="str">
        <f t="shared" ref="Z11" si="10">IF(Y11="Enter Weighting","",(1+SUMPRODUCT(($E$7:$E$43=$E11)*(Y$7:Y$43&gt;0)*(Y$7:Y$43&lt;Y11))))</f>
        <v/>
      </c>
      <c r="AA11" s="110" t="str">
        <f t="shared" ref="AA11" si="11">IFERROR(Z11,"")</f>
        <v/>
      </c>
      <c r="AB11" s="113"/>
      <c r="AC11" s="94" t="str">
        <f t="shared" ref="AC11:AE11" si="12">IF(AB11="","",(1+SUMPRODUCT(($E$7:$E$43=$E11)*(AB$7:AB$43&gt;0)*(AB$7:AB$43&lt;AB11))))</f>
        <v/>
      </c>
      <c r="AD11" s="113"/>
      <c r="AE11" s="94" t="str">
        <f t="shared" si="12"/>
        <v/>
      </c>
      <c r="AF11" s="85" t="str">
        <f>IFERROR(P11+AA11+AC11+AE11,"")</f>
        <v/>
      </c>
      <c r="AG11" s="94" t="str">
        <f t="shared" ref="AG11" si="13">IF(AF11="","",(1+SUMPRODUCT(($E$7:$E$43=$E11)*(AF$7:AF$43&gt;0)*(AF$7:AF$43&lt;AF11))))</f>
        <v/>
      </c>
    </row>
    <row r="12" spans="2:33" ht="13.5" customHeight="1" thickBot="1" x14ac:dyDescent="0.25">
      <c r="B12" s="99"/>
      <c r="C12" s="39"/>
      <c r="D12" s="124"/>
      <c r="E12" s="126"/>
      <c r="F12" s="122"/>
      <c r="G12" s="116"/>
      <c r="H12" s="116"/>
      <c r="I12" s="116"/>
      <c r="J12" s="116"/>
      <c r="K12" s="116"/>
      <c r="L12" s="116"/>
      <c r="M12" s="118"/>
      <c r="N12" s="120"/>
      <c r="O12" s="93"/>
      <c r="P12" s="95"/>
      <c r="Q12" s="122"/>
      <c r="R12" s="116"/>
      <c r="S12" s="116"/>
      <c r="T12" s="116"/>
      <c r="U12" s="116"/>
      <c r="V12" s="116"/>
      <c r="W12" s="116"/>
      <c r="X12" s="118"/>
      <c r="Y12" s="120"/>
      <c r="Z12" s="93"/>
      <c r="AA12" s="111"/>
      <c r="AB12" s="114"/>
      <c r="AC12" s="95"/>
      <c r="AD12" s="114"/>
      <c r="AE12" s="95"/>
      <c r="AF12" s="106"/>
      <c r="AG12" s="95"/>
    </row>
    <row r="13" spans="2:33" ht="13.5" customHeight="1" x14ac:dyDescent="0.2">
      <c r="B13" s="98"/>
      <c r="C13" s="38"/>
      <c r="D13" s="123"/>
      <c r="E13" s="125" t="s">
        <v>70</v>
      </c>
      <c r="F13" s="121"/>
      <c r="G13" s="115"/>
      <c r="H13" s="115"/>
      <c r="I13" s="115"/>
      <c r="J13" s="115"/>
      <c r="K13" s="115"/>
      <c r="L13" s="115"/>
      <c r="M13" s="117"/>
      <c r="N13" s="119" t="str">
        <f>IF(ISNUMBER(SEARCH("*Error*",N$5)),"Enter Weighting",(IF(SUM(F13:M14)=0,"",(F13*F$4)+(G13*G$4)+(H13*H$4)+(I13*I$4)+(J13*J$4)+(K13*K$4)+(L13*L$4)+(M13*J$4))))</f>
        <v>Enter Weighting</v>
      </c>
      <c r="O13" s="92" t="str">
        <f t="shared" ref="O13" si="14">IF(N13="Enter Weighting","",(1+SUMPRODUCT(($E$7:$E$43=$E13)*(N$7:N$43&gt;0)*(N$7:N$43&lt;N13))))</f>
        <v/>
      </c>
      <c r="P13" s="94" t="str">
        <f t="shared" ref="P13" si="15">IFERROR(O13*2,"")</f>
        <v/>
      </c>
      <c r="Q13" s="121"/>
      <c r="R13" s="115"/>
      <c r="S13" s="115"/>
      <c r="T13" s="115"/>
      <c r="U13" s="115"/>
      <c r="V13" s="115"/>
      <c r="W13" s="115"/>
      <c r="X13" s="117"/>
      <c r="Y13" s="119" t="str">
        <f>IF(ISNUMBER(SEARCH("*Error*",Y$5)),"Enter Weighting",(IF(SUM(Q13:X14)=0,"",(Q13*Q$4)+(R13*R$4)+(S13*S$4)+(T13*T$4)+(U13*U$4)+(V13*V$4)+(W13*W$4)+(X13*U$4))))</f>
        <v>Enter Weighting</v>
      </c>
      <c r="Z13" s="92" t="str">
        <f t="shared" ref="Z13" si="16">IF(Y13="Enter Weighting","",(1+SUMPRODUCT(($E$7:$E$43=$E13)*(Y$7:Y$43&gt;0)*(Y$7:Y$43&lt;Y13))))</f>
        <v/>
      </c>
      <c r="AA13" s="110" t="str">
        <f t="shared" ref="AA13" si="17">IFERROR(Z13,"")</f>
        <v/>
      </c>
      <c r="AB13" s="113"/>
      <c r="AC13" s="94" t="str">
        <f>IF(AB13="","",(1+SUMPRODUCT(($E$7:$E$43=$E13)*(AB$7:AB$43&gt;0)*(AB$7:AB$43&lt;AB13))))</f>
        <v/>
      </c>
      <c r="AD13" s="113"/>
      <c r="AE13" s="94" t="str">
        <f>IF(AD13="","",(1+SUMPRODUCT(($E$7:$E$43=$E13)*(AD$7:AD$43&gt;0)*(AD$7:AD$43&lt;AD13))))</f>
        <v/>
      </c>
      <c r="AF13" s="85" t="str">
        <f>IFERROR(P13+AA13+AC13+AE13,"")</f>
        <v/>
      </c>
      <c r="AG13" s="94" t="str">
        <f>IF(AF13="","",(1+SUMPRODUCT(($E$7:$E$43=$E13)*(AF$7:AF$43&gt;0)*(AF$7:AF$43&lt;AF13))))</f>
        <v/>
      </c>
    </row>
    <row r="14" spans="2:33" ht="13.5" customHeight="1" thickBot="1" x14ac:dyDescent="0.25">
      <c r="B14" s="99"/>
      <c r="C14" s="39"/>
      <c r="D14" s="124"/>
      <c r="E14" s="126"/>
      <c r="F14" s="122"/>
      <c r="G14" s="116"/>
      <c r="H14" s="116"/>
      <c r="I14" s="116"/>
      <c r="J14" s="116"/>
      <c r="K14" s="116"/>
      <c r="L14" s="116"/>
      <c r="M14" s="118"/>
      <c r="N14" s="120"/>
      <c r="O14" s="93"/>
      <c r="P14" s="95"/>
      <c r="Q14" s="122"/>
      <c r="R14" s="116"/>
      <c r="S14" s="116"/>
      <c r="T14" s="116"/>
      <c r="U14" s="116"/>
      <c r="V14" s="116"/>
      <c r="W14" s="116"/>
      <c r="X14" s="118"/>
      <c r="Y14" s="120"/>
      <c r="Z14" s="93"/>
      <c r="AA14" s="111"/>
      <c r="AB14" s="114"/>
      <c r="AC14" s="95"/>
      <c r="AD14" s="114"/>
      <c r="AE14" s="95"/>
      <c r="AF14" s="106"/>
      <c r="AG14" s="95"/>
    </row>
    <row r="15" spans="2:33" ht="13.5" customHeight="1" x14ac:dyDescent="0.2">
      <c r="B15" s="98"/>
      <c r="C15" s="38"/>
      <c r="D15" s="123"/>
      <c r="E15" s="125" t="s">
        <v>70</v>
      </c>
      <c r="F15" s="121"/>
      <c r="G15" s="115"/>
      <c r="H15" s="115"/>
      <c r="I15" s="115"/>
      <c r="J15" s="115"/>
      <c r="K15" s="115"/>
      <c r="L15" s="115"/>
      <c r="M15" s="117"/>
      <c r="N15" s="119" t="str">
        <f>IF(ISNUMBER(SEARCH("*Error*",N$5)),"Enter Weighting",(IF(SUM(F15:M16)=0,"",(F15*F$4)+(G15*G$4)+(H15*H$4)+(I15*I$4)+(J15*J$4)+(K15*K$4)+(L15*L$4)+(M15*J$4))))</f>
        <v>Enter Weighting</v>
      </c>
      <c r="O15" s="92" t="str">
        <f t="shared" ref="O15" si="18">IF(N15="Enter Weighting","",(1+SUMPRODUCT(($E$7:$E$43=$E15)*(N$7:N$43&gt;0)*(N$7:N$43&lt;N15))))</f>
        <v/>
      </c>
      <c r="P15" s="94" t="str">
        <f t="shared" ref="P15" si="19">IFERROR(O15*2,"")</f>
        <v/>
      </c>
      <c r="Q15" s="121"/>
      <c r="R15" s="115"/>
      <c r="S15" s="115"/>
      <c r="T15" s="115"/>
      <c r="U15" s="115"/>
      <c r="V15" s="115"/>
      <c r="W15" s="115"/>
      <c r="X15" s="117"/>
      <c r="Y15" s="119" t="str">
        <f>IF(ISNUMBER(SEARCH("*Error*",Y$5)),"Enter Weighting",(IF(SUM(Q15:X16)=0,"",(Q15*Q$4)+(R15*R$4)+(S15*S$4)+(T15*T$4)+(U15*U$4)+(V15*V$4)+(W15*W$4)+(X15*U$4))))</f>
        <v>Enter Weighting</v>
      </c>
      <c r="Z15" s="92" t="str">
        <f t="shared" ref="Z15" si="20">IF(Y15="Enter Weighting","",(1+SUMPRODUCT(($E$7:$E$43=$E15)*(Y$7:Y$43&gt;0)*(Y$7:Y$43&lt;Y15))))</f>
        <v/>
      </c>
      <c r="AA15" s="110" t="str">
        <f t="shared" ref="AA15" si="21">IFERROR(Z15,"")</f>
        <v/>
      </c>
      <c r="AB15" s="113"/>
      <c r="AC15" s="94" t="str">
        <f t="shared" ref="AC15:AE15" si="22">IF(AB15="","",(1+SUMPRODUCT(($E$7:$E$43=$E15)*(AB$7:AB$43&gt;0)*(AB$7:AB$43&lt;AB15))))</f>
        <v/>
      </c>
      <c r="AD15" s="113"/>
      <c r="AE15" s="94" t="str">
        <f t="shared" si="22"/>
        <v/>
      </c>
      <c r="AF15" s="85" t="str">
        <f>IFERROR(P15+AA15+AC15+AE15,"")</f>
        <v/>
      </c>
      <c r="AG15" s="94" t="str">
        <f t="shared" ref="AG15" si="23">IF(AF15="","",(1+SUMPRODUCT(($E$7:$E$43=$E15)*(AF$7:AF$43&gt;0)*(AF$7:AF$43&lt;AF15))))</f>
        <v/>
      </c>
    </row>
    <row r="16" spans="2:33" ht="13.5" customHeight="1" thickBot="1" x14ac:dyDescent="0.25">
      <c r="B16" s="99"/>
      <c r="C16" s="39"/>
      <c r="D16" s="124"/>
      <c r="E16" s="126"/>
      <c r="F16" s="122"/>
      <c r="G16" s="116"/>
      <c r="H16" s="116"/>
      <c r="I16" s="116"/>
      <c r="J16" s="116"/>
      <c r="K16" s="116"/>
      <c r="L16" s="116"/>
      <c r="M16" s="118"/>
      <c r="N16" s="120"/>
      <c r="O16" s="93"/>
      <c r="P16" s="95"/>
      <c r="Q16" s="122"/>
      <c r="R16" s="116"/>
      <c r="S16" s="116"/>
      <c r="T16" s="116"/>
      <c r="U16" s="116"/>
      <c r="V16" s="116"/>
      <c r="W16" s="116"/>
      <c r="X16" s="118"/>
      <c r="Y16" s="120"/>
      <c r="Z16" s="93"/>
      <c r="AA16" s="111"/>
      <c r="AB16" s="114"/>
      <c r="AC16" s="95"/>
      <c r="AD16" s="114"/>
      <c r="AE16" s="95"/>
      <c r="AF16" s="106"/>
      <c r="AG16" s="95"/>
    </row>
    <row r="17" spans="2:33" ht="13.5" customHeight="1" x14ac:dyDescent="0.2">
      <c r="B17" s="98"/>
      <c r="C17" s="38"/>
      <c r="D17" s="123"/>
      <c r="E17" s="125" t="s">
        <v>70</v>
      </c>
      <c r="F17" s="121"/>
      <c r="G17" s="115"/>
      <c r="H17" s="115"/>
      <c r="I17" s="115"/>
      <c r="J17" s="115"/>
      <c r="K17" s="115"/>
      <c r="L17" s="115"/>
      <c r="M17" s="117"/>
      <c r="N17" s="119" t="str">
        <f>IF(ISNUMBER(SEARCH("*Error*",N$5)),"Enter Weighting",(IF(SUM(F17:M18)=0,"",(F17*F$4)+(G17*G$4)+(H17*H$4)+(I17*I$4)+(J17*J$4)+(K17*K$4)+(L17*L$4)+(M17*J$4))))</f>
        <v>Enter Weighting</v>
      </c>
      <c r="O17" s="92" t="str">
        <f t="shared" ref="O17" si="24">IF(N17="Enter Weighting","",(1+SUMPRODUCT(($E$7:$E$43=$E17)*(N$7:N$43&gt;0)*(N$7:N$43&lt;N17))))</f>
        <v/>
      </c>
      <c r="P17" s="94" t="str">
        <f t="shared" ref="P17" si="25">IFERROR(O17*2,"")</f>
        <v/>
      </c>
      <c r="Q17" s="121"/>
      <c r="R17" s="115"/>
      <c r="S17" s="115"/>
      <c r="T17" s="115"/>
      <c r="U17" s="115"/>
      <c r="V17" s="115"/>
      <c r="W17" s="115"/>
      <c r="X17" s="117"/>
      <c r="Y17" s="119" t="str">
        <f>IF(ISNUMBER(SEARCH("*Error*",Y$5)),"Enter Weighting",(IF(SUM(Q17:X18)=0,"",(Q17*Q$4)+(R17*R$4)+(S17*S$4)+(T17*T$4)+(U17*U$4)+(V17*V$4)+(W17*W$4)+(X17*U$4))))</f>
        <v>Enter Weighting</v>
      </c>
      <c r="Z17" s="92" t="str">
        <f t="shared" ref="Z17" si="26">IF(Y17="Enter Weighting","",(1+SUMPRODUCT(($E$7:$E$43=$E17)*(Y$7:Y$43&gt;0)*(Y$7:Y$43&lt;Y17))))</f>
        <v/>
      </c>
      <c r="AA17" s="110" t="str">
        <f t="shared" ref="AA17" si="27">IFERROR(Z17,"")</f>
        <v/>
      </c>
      <c r="AB17" s="113"/>
      <c r="AC17" s="94" t="str">
        <f t="shared" ref="AC17:AE17" si="28">IF(AB17="","",(1+SUMPRODUCT(($E$7:$E$43=$E17)*(AB$7:AB$43&gt;0)*(AB$7:AB$43&lt;AB17))))</f>
        <v/>
      </c>
      <c r="AD17" s="113"/>
      <c r="AE17" s="94" t="str">
        <f t="shared" si="28"/>
        <v/>
      </c>
      <c r="AF17" s="85" t="str">
        <f>IFERROR(P17+AA17+AC17+AE17,"")</f>
        <v/>
      </c>
      <c r="AG17" s="94" t="str">
        <f t="shared" ref="AG17" si="29">IF(AF17="","",(1+SUMPRODUCT(($E$7:$E$43=$E17)*(AF$7:AF$43&gt;0)*(AF$7:AF$43&lt;AF17))))</f>
        <v/>
      </c>
    </row>
    <row r="18" spans="2:33" ht="13.5" customHeight="1" thickBot="1" x14ac:dyDescent="0.25">
      <c r="B18" s="99"/>
      <c r="C18" s="39"/>
      <c r="D18" s="124"/>
      <c r="E18" s="126"/>
      <c r="F18" s="122"/>
      <c r="G18" s="116"/>
      <c r="H18" s="116"/>
      <c r="I18" s="116"/>
      <c r="J18" s="116"/>
      <c r="K18" s="116"/>
      <c r="L18" s="116"/>
      <c r="M18" s="118"/>
      <c r="N18" s="120"/>
      <c r="O18" s="93"/>
      <c r="P18" s="95"/>
      <c r="Q18" s="122"/>
      <c r="R18" s="116"/>
      <c r="S18" s="116"/>
      <c r="T18" s="116"/>
      <c r="U18" s="116"/>
      <c r="V18" s="116"/>
      <c r="W18" s="116"/>
      <c r="X18" s="118"/>
      <c r="Y18" s="120"/>
      <c r="Z18" s="93"/>
      <c r="AA18" s="111"/>
      <c r="AB18" s="114"/>
      <c r="AC18" s="95"/>
      <c r="AD18" s="114"/>
      <c r="AE18" s="95"/>
      <c r="AF18" s="106"/>
      <c r="AG18" s="95"/>
    </row>
    <row r="19" spans="2:33" ht="13.5" customHeight="1" x14ac:dyDescent="0.2">
      <c r="B19" s="98"/>
      <c r="C19" s="38"/>
      <c r="D19" s="123"/>
      <c r="E19" s="125" t="s">
        <v>70</v>
      </c>
      <c r="F19" s="121"/>
      <c r="G19" s="115"/>
      <c r="H19" s="115"/>
      <c r="I19" s="115"/>
      <c r="J19" s="115"/>
      <c r="K19" s="115"/>
      <c r="L19" s="115"/>
      <c r="M19" s="117"/>
      <c r="N19" s="119" t="str">
        <f>IF(ISNUMBER(SEARCH("*Error*",N$5)),"Enter Weighting",(IF(SUM(F19:M20)=0,"",(F19*F$4)+(G19*G$4)+(H19*H$4)+(I19*I$4)+(J19*J$4)+(K19*K$4)+(L19*L$4)+(M19*J$4))))</f>
        <v>Enter Weighting</v>
      </c>
      <c r="O19" s="92" t="str">
        <f t="shared" ref="O19" si="30">IF(N19="Enter Weighting","",(1+SUMPRODUCT(($E$7:$E$43=$E19)*(N$7:N$43&gt;0)*(N$7:N$43&lt;N19))))</f>
        <v/>
      </c>
      <c r="P19" s="94" t="str">
        <f t="shared" ref="P19" si="31">IFERROR(O19*2,"")</f>
        <v/>
      </c>
      <c r="Q19" s="121"/>
      <c r="R19" s="115"/>
      <c r="S19" s="115"/>
      <c r="T19" s="115"/>
      <c r="U19" s="115"/>
      <c r="V19" s="115"/>
      <c r="W19" s="115"/>
      <c r="X19" s="117"/>
      <c r="Y19" s="119" t="str">
        <f>IF(ISNUMBER(SEARCH("*Error*",Y$5)),"Enter Weighting",(IF(SUM(Q19:X20)=0,"",(Q19*Q$4)+(R19*R$4)+(S19*S$4)+(T19*T$4)+(U19*U$4)+(V19*V$4)+(W19*W$4)+(X19*U$4))))</f>
        <v>Enter Weighting</v>
      </c>
      <c r="Z19" s="92" t="str">
        <f t="shared" ref="Z19" si="32">IF(Y19="Enter Weighting","",(1+SUMPRODUCT(($E$7:$E$43=$E19)*(Y$7:Y$43&gt;0)*(Y$7:Y$43&lt;Y19))))</f>
        <v/>
      </c>
      <c r="AA19" s="110" t="str">
        <f t="shared" ref="AA19" si="33">IFERROR(Z19,"")</f>
        <v/>
      </c>
      <c r="AB19" s="113"/>
      <c r="AC19" s="94" t="str">
        <f t="shared" ref="AC19:AE19" si="34">IF(AB19="","",(1+SUMPRODUCT(($E$7:$E$43=$E19)*(AB$7:AB$43&gt;0)*(AB$7:AB$43&lt;AB19))))</f>
        <v/>
      </c>
      <c r="AD19" s="113"/>
      <c r="AE19" s="94" t="str">
        <f t="shared" si="34"/>
        <v/>
      </c>
      <c r="AF19" s="85" t="str">
        <f>IFERROR(P19+AA19+AC19+AE19,"")</f>
        <v/>
      </c>
      <c r="AG19" s="94" t="str">
        <f t="shared" ref="AG19" si="35">IF(AF19="","",(1+SUMPRODUCT(($E$7:$E$43=$E19)*(AF$7:AF$43&gt;0)*(AF$7:AF$43&lt;AF19))))</f>
        <v/>
      </c>
    </row>
    <row r="20" spans="2:33" ht="13.5" customHeight="1" thickBot="1" x14ac:dyDescent="0.25">
      <c r="B20" s="99"/>
      <c r="C20" s="39"/>
      <c r="D20" s="124"/>
      <c r="E20" s="126"/>
      <c r="F20" s="122"/>
      <c r="G20" s="116"/>
      <c r="H20" s="116"/>
      <c r="I20" s="116"/>
      <c r="J20" s="116"/>
      <c r="K20" s="116"/>
      <c r="L20" s="116"/>
      <c r="M20" s="118"/>
      <c r="N20" s="120"/>
      <c r="O20" s="93"/>
      <c r="P20" s="95"/>
      <c r="Q20" s="122"/>
      <c r="R20" s="116"/>
      <c r="S20" s="116"/>
      <c r="T20" s="116"/>
      <c r="U20" s="116"/>
      <c r="V20" s="116"/>
      <c r="W20" s="116"/>
      <c r="X20" s="118"/>
      <c r="Y20" s="120"/>
      <c r="Z20" s="93"/>
      <c r="AA20" s="111"/>
      <c r="AB20" s="114"/>
      <c r="AC20" s="95"/>
      <c r="AD20" s="114"/>
      <c r="AE20" s="95"/>
      <c r="AF20" s="106"/>
      <c r="AG20" s="95"/>
    </row>
    <row r="21" spans="2:33" ht="13.5" customHeight="1" x14ac:dyDescent="0.2">
      <c r="B21" s="98"/>
      <c r="C21" s="38"/>
      <c r="D21" s="123"/>
      <c r="E21" s="125" t="s">
        <v>70</v>
      </c>
      <c r="F21" s="121"/>
      <c r="G21" s="115"/>
      <c r="H21" s="115"/>
      <c r="I21" s="115"/>
      <c r="J21" s="115"/>
      <c r="K21" s="115"/>
      <c r="L21" s="115"/>
      <c r="M21" s="117"/>
      <c r="N21" s="119" t="str">
        <f>IF(ISNUMBER(SEARCH("*Error*",N$5)),"Enter Weighting",(IF(SUM(F21:M22)=0,"",(F21*F$4)+(G21*G$4)+(H21*H$4)+(I21*I$4)+(J21*J$4)+(K21*K$4)+(L21*L$4)+(M21*J$4))))</f>
        <v>Enter Weighting</v>
      </c>
      <c r="O21" s="92" t="str">
        <f t="shared" ref="O21" si="36">IF(N21="Enter Weighting","",(1+SUMPRODUCT(($E$7:$E$43=$E21)*(N$7:N$43&gt;0)*(N$7:N$43&lt;N21))))</f>
        <v/>
      </c>
      <c r="P21" s="94" t="str">
        <f t="shared" ref="P21" si="37">IFERROR(O21*2,"")</f>
        <v/>
      </c>
      <c r="Q21" s="121"/>
      <c r="R21" s="115"/>
      <c r="S21" s="115"/>
      <c r="T21" s="115"/>
      <c r="U21" s="115"/>
      <c r="V21" s="115"/>
      <c r="W21" s="115"/>
      <c r="X21" s="117"/>
      <c r="Y21" s="119" t="str">
        <f>IF(ISNUMBER(SEARCH("*Error*",Y$5)),"Enter Weighting",(IF(SUM(Q21:X22)=0,"",(Q21*Q$4)+(R21*R$4)+(S21*S$4)+(T21*T$4)+(U21*U$4)+(V21*V$4)+(W21*W$4)+(X21*U$4))))</f>
        <v>Enter Weighting</v>
      </c>
      <c r="Z21" s="92" t="str">
        <f t="shared" ref="Z21" si="38">IF(Y21="Enter Weighting","",(1+SUMPRODUCT(($E$7:$E$43=$E21)*(Y$7:Y$43&gt;0)*(Y$7:Y$43&lt;Y21))))</f>
        <v/>
      </c>
      <c r="AA21" s="110" t="str">
        <f t="shared" ref="AA21" si="39">IFERROR(Z21,"")</f>
        <v/>
      </c>
      <c r="AB21" s="113"/>
      <c r="AC21" s="94" t="str">
        <f t="shared" ref="AC21:AE21" si="40">IF(AB21="","",(1+SUMPRODUCT(($E$7:$E$43=$E21)*(AB$7:AB$43&gt;0)*(AB$7:AB$43&lt;AB21))))</f>
        <v/>
      </c>
      <c r="AD21" s="113"/>
      <c r="AE21" s="94" t="str">
        <f t="shared" si="40"/>
        <v/>
      </c>
      <c r="AF21" s="85" t="str">
        <f>IFERROR(P21+AA21+AC21+AE21,"")</f>
        <v/>
      </c>
      <c r="AG21" s="94" t="str">
        <f t="shared" ref="AG21" si="41">IF(AF21="","",(1+SUMPRODUCT(($E$7:$E$43=$E21)*(AF$7:AF$43&gt;0)*(AF$7:AF$43&lt;AF21))))</f>
        <v/>
      </c>
    </row>
    <row r="22" spans="2:33" ht="13.5" customHeight="1" thickBot="1" x14ac:dyDescent="0.25">
      <c r="B22" s="99"/>
      <c r="C22" s="39"/>
      <c r="D22" s="124"/>
      <c r="E22" s="126"/>
      <c r="F22" s="122"/>
      <c r="G22" s="116"/>
      <c r="H22" s="116"/>
      <c r="I22" s="116"/>
      <c r="J22" s="116"/>
      <c r="K22" s="116"/>
      <c r="L22" s="116"/>
      <c r="M22" s="118"/>
      <c r="N22" s="120"/>
      <c r="O22" s="93"/>
      <c r="P22" s="95"/>
      <c r="Q22" s="122"/>
      <c r="R22" s="116"/>
      <c r="S22" s="116"/>
      <c r="T22" s="116"/>
      <c r="U22" s="116"/>
      <c r="V22" s="116"/>
      <c r="W22" s="116"/>
      <c r="X22" s="118"/>
      <c r="Y22" s="120"/>
      <c r="Z22" s="93"/>
      <c r="AA22" s="111"/>
      <c r="AB22" s="114"/>
      <c r="AC22" s="95"/>
      <c r="AD22" s="114"/>
      <c r="AE22" s="95"/>
      <c r="AF22" s="106"/>
      <c r="AG22" s="95"/>
    </row>
    <row r="23" spans="2:33" ht="13.5" customHeight="1" x14ac:dyDescent="0.2">
      <c r="B23" s="98"/>
      <c r="C23" s="38"/>
      <c r="D23" s="123"/>
      <c r="E23" s="125" t="s">
        <v>70</v>
      </c>
      <c r="F23" s="121"/>
      <c r="G23" s="115"/>
      <c r="H23" s="115"/>
      <c r="I23" s="115"/>
      <c r="J23" s="115"/>
      <c r="K23" s="115"/>
      <c r="L23" s="115"/>
      <c r="M23" s="117"/>
      <c r="N23" s="119" t="str">
        <f>IF(ISNUMBER(SEARCH("*Error*",N$5)),"Enter Weighting",(IF(SUM(F23:M24)=0,"",(F23*F$4)+(G23*G$4)+(H23*H$4)+(I23*I$4)+(J23*J$4)+(K23*K$4)+(L23*L$4)+(M23*J$4))))</f>
        <v>Enter Weighting</v>
      </c>
      <c r="O23" s="92" t="str">
        <f t="shared" ref="O23" si="42">IF(N23="Enter Weighting","",(1+SUMPRODUCT(($E$7:$E$43=$E23)*(N$7:N$43&gt;0)*(N$7:N$43&lt;N23))))</f>
        <v/>
      </c>
      <c r="P23" s="94" t="str">
        <f t="shared" ref="P23" si="43">IFERROR(O23*2,"")</f>
        <v/>
      </c>
      <c r="Q23" s="121"/>
      <c r="R23" s="115"/>
      <c r="S23" s="115"/>
      <c r="T23" s="115"/>
      <c r="U23" s="115"/>
      <c r="V23" s="115"/>
      <c r="W23" s="115"/>
      <c r="X23" s="117"/>
      <c r="Y23" s="119" t="str">
        <f>IF(ISNUMBER(SEARCH("*Error*",Y$5)),"Enter Weighting",(IF(SUM(Q23:X24)=0,"",(Q23*Q$4)+(R23*R$4)+(S23*S$4)+(T23*T$4)+(U23*U$4)+(V23*V$4)+(W23*W$4)+(X23*U$4))))</f>
        <v>Enter Weighting</v>
      </c>
      <c r="Z23" s="92" t="str">
        <f t="shared" ref="Z23" si="44">IF(Y23="Enter Weighting","",(1+SUMPRODUCT(($E$7:$E$43=$E23)*(Y$7:Y$43&gt;0)*(Y$7:Y$43&lt;Y23))))</f>
        <v/>
      </c>
      <c r="AA23" s="110" t="str">
        <f t="shared" ref="AA23" si="45">IFERROR(Z23,"")</f>
        <v/>
      </c>
      <c r="AB23" s="113"/>
      <c r="AC23" s="94" t="str">
        <f t="shared" ref="AC23:AE23" si="46">IF(AB23="","",(1+SUMPRODUCT(($E$7:$E$43=$E23)*(AB$7:AB$43&gt;0)*(AB$7:AB$43&lt;AB23))))</f>
        <v/>
      </c>
      <c r="AD23" s="113"/>
      <c r="AE23" s="94" t="str">
        <f t="shared" si="46"/>
        <v/>
      </c>
      <c r="AF23" s="85" t="str">
        <f>IFERROR(P23+AA23+AC23+AE23,"")</f>
        <v/>
      </c>
      <c r="AG23" s="94" t="str">
        <f t="shared" ref="AG23" si="47">IF(AF23="","",(1+SUMPRODUCT(($E$7:$E$43=$E23)*(AF$7:AF$43&gt;0)*(AF$7:AF$43&lt;AF23))))</f>
        <v/>
      </c>
    </row>
    <row r="24" spans="2:33" ht="13.5" customHeight="1" thickBot="1" x14ac:dyDescent="0.25">
      <c r="B24" s="99"/>
      <c r="C24" s="39"/>
      <c r="D24" s="124"/>
      <c r="E24" s="126"/>
      <c r="F24" s="122"/>
      <c r="G24" s="116"/>
      <c r="H24" s="116"/>
      <c r="I24" s="116"/>
      <c r="J24" s="116"/>
      <c r="K24" s="116"/>
      <c r="L24" s="116"/>
      <c r="M24" s="118"/>
      <c r="N24" s="120"/>
      <c r="O24" s="93"/>
      <c r="P24" s="95"/>
      <c r="Q24" s="122"/>
      <c r="R24" s="116"/>
      <c r="S24" s="116"/>
      <c r="T24" s="116"/>
      <c r="U24" s="116"/>
      <c r="V24" s="116"/>
      <c r="W24" s="116"/>
      <c r="X24" s="118"/>
      <c r="Y24" s="120"/>
      <c r="Z24" s="93"/>
      <c r="AA24" s="111"/>
      <c r="AB24" s="114"/>
      <c r="AC24" s="95"/>
      <c r="AD24" s="114"/>
      <c r="AE24" s="95"/>
      <c r="AF24" s="106"/>
      <c r="AG24" s="95"/>
    </row>
    <row r="25" spans="2:33" ht="13.5" customHeight="1" x14ac:dyDescent="0.2">
      <c r="B25" s="98"/>
      <c r="C25" s="38"/>
      <c r="D25" s="123"/>
      <c r="E25" s="125" t="s">
        <v>70</v>
      </c>
      <c r="F25" s="121"/>
      <c r="G25" s="115"/>
      <c r="H25" s="115"/>
      <c r="I25" s="115"/>
      <c r="J25" s="115"/>
      <c r="K25" s="115"/>
      <c r="L25" s="115"/>
      <c r="M25" s="117"/>
      <c r="N25" s="119" t="str">
        <f>IF(ISNUMBER(SEARCH("*Error*",N$5)),"Enter Weighting",(IF(SUM(F25:M26)=0,"",(F25*F$4)+(G25*G$4)+(H25*H$4)+(I25*I$4)+(J25*J$4)+(K25*K$4)+(L25*L$4)+(M25*J$4))))</f>
        <v>Enter Weighting</v>
      </c>
      <c r="O25" s="92" t="str">
        <f t="shared" ref="O25" si="48">IF(N25="Enter Weighting","",(1+SUMPRODUCT(($E$7:$E$43=$E25)*(N$7:N$43&gt;0)*(N$7:N$43&lt;N25))))</f>
        <v/>
      </c>
      <c r="P25" s="94" t="str">
        <f t="shared" ref="P25" si="49">IFERROR(O25*2,"")</f>
        <v/>
      </c>
      <c r="Q25" s="121"/>
      <c r="R25" s="115"/>
      <c r="S25" s="115"/>
      <c r="T25" s="115"/>
      <c r="U25" s="115"/>
      <c r="V25" s="115"/>
      <c r="W25" s="115"/>
      <c r="X25" s="117"/>
      <c r="Y25" s="119" t="str">
        <f>IF(ISNUMBER(SEARCH("*Error*",Y$5)),"Enter Weighting",(IF(SUM(Q25:X26)=0,"",(Q25*Q$4)+(R25*R$4)+(S25*S$4)+(T25*T$4)+(U25*U$4)+(V25*V$4)+(W25*W$4)+(X25*U$4))))</f>
        <v>Enter Weighting</v>
      </c>
      <c r="Z25" s="92" t="str">
        <f t="shared" ref="Z25" si="50">IF(Y25="Enter Weighting","",(1+SUMPRODUCT(($E$7:$E$43=$E25)*(Y$7:Y$43&gt;0)*(Y$7:Y$43&lt;Y25))))</f>
        <v/>
      </c>
      <c r="AA25" s="110" t="str">
        <f t="shared" ref="AA25" si="51">IFERROR(Z25,"")</f>
        <v/>
      </c>
      <c r="AB25" s="113"/>
      <c r="AC25" s="94" t="str">
        <f t="shared" ref="AC25:AE25" si="52">IF(AB25="","",(1+SUMPRODUCT(($E$7:$E$43=$E25)*(AB$7:AB$43&gt;0)*(AB$7:AB$43&lt;AB25))))</f>
        <v/>
      </c>
      <c r="AD25" s="113"/>
      <c r="AE25" s="94" t="str">
        <f t="shared" si="52"/>
        <v/>
      </c>
      <c r="AF25" s="85" t="str">
        <f>IFERROR(P25+AA25+AC25+AE25,"")</f>
        <v/>
      </c>
      <c r="AG25" s="94" t="str">
        <f t="shared" ref="AG25" si="53">IF(AF25="","",(1+SUMPRODUCT(($E$7:$E$43=$E25)*(AF$7:AF$43&gt;0)*(AF$7:AF$43&lt;AF25))))</f>
        <v/>
      </c>
    </row>
    <row r="26" spans="2:33" ht="13.5" customHeight="1" thickBot="1" x14ac:dyDescent="0.25">
      <c r="B26" s="99"/>
      <c r="C26" s="39"/>
      <c r="D26" s="124"/>
      <c r="E26" s="126"/>
      <c r="F26" s="122"/>
      <c r="G26" s="116"/>
      <c r="H26" s="116"/>
      <c r="I26" s="116"/>
      <c r="J26" s="116"/>
      <c r="K26" s="116"/>
      <c r="L26" s="116"/>
      <c r="M26" s="118"/>
      <c r="N26" s="120"/>
      <c r="O26" s="93"/>
      <c r="P26" s="95"/>
      <c r="Q26" s="122"/>
      <c r="R26" s="116"/>
      <c r="S26" s="116"/>
      <c r="T26" s="116"/>
      <c r="U26" s="116"/>
      <c r="V26" s="116"/>
      <c r="W26" s="116"/>
      <c r="X26" s="118"/>
      <c r="Y26" s="120"/>
      <c r="Z26" s="93"/>
      <c r="AA26" s="111"/>
      <c r="AB26" s="114"/>
      <c r="AC26" s="95"/>
      <c r="AD26" s="114"/>
      <c r="AE26" s="95"/>
      <c r="AF26" s="106"/>
      <c r="AG26" s="95"/>
    </row>
    <row r="27" spans="2:33" ht="15" customHeight="1" x14ac:dyDescent="0.2">
      <c r="B27" s="98"/>
      <c r="C27" s="38"/>
      <c r="D27" s="123"/>
      <c r="E27" s="125" t="s">
        <v>70</v>
      </c>
      <c r="F27" s="121"/>
      <c r="G27" s="115"/>
      <c r="H27" s="115"/>
      <c r="I27" s="115"/>
      <c r="J27" s="115"/>
      <c r="K27" s="115"/>
      <c r="L27" s="115"/>
      <c r="M27" s="117"/>
      <c r="N27" s="119" t="str">
        <f t="shared" ref="N27" si="54">IF(ISNUMBER(SEARCH("*Error*",N$5)),"Enter Weighting",(IF(SUM(F27:M28)=0,"",(F27*F$4)+(G27*G$4)+(H27*H$4)+(I27*I$4)+(J27*J$4)+(K27*K$4)+(L27*L$4)+(M27*J$4))))</f>
        <v>Enter Weighting</v>
      </c>
      <c r="O27" s="92" t="str">
        <f t="shared" ref="O27" si="55">IF(N27="Enter Weighting","",(1+SUMPRODUCT(($E$7:$E$43=$E27)*(N$7:N$43&gt;0)*(N$7:N$43&lt;N27))))</f>
        <v/>
      </c>
      <c r="P27" s="94" t="str">
        <f t="shared" ref="P27" si="56">IFERROR(O27*2,"")</f>
        <v/>
      </c>
      <c r="Q27" s="121"/>
      <c r="R27" s="115"/>
      <c r="S27" s="115"/>
      <c r="T27" s="115"/>
      <c r="U27" s="115"/>
      <c r="V27" s="115"/>
      <c r="W27" s="115"/>
      <c r="X27" s="117"/>
      <c r="Y27" s="119" t="str">
        <f t="shared" ref="Y27" si="57">IF(ISNUMBER(SEARCH("*Error*",Y$5)),"Enter Weighting",(IF(SUM(Q27:X28)=0,"",(Q27*Q$4)+(R27*R$4)+(S27*S$4)+(T27*T$4)+(U27*U$4)+(V27*V$4)+(W27*W$4)+(X27*U$4))))</f>
        <v>Enter Weighting</v>
      </c>
      <c r="Z27" s="92" t="str">
        <f t="shared" ref="Z27" si="58">IF(Y27="Enter Weighting","",(1+SUMPRODUCT(($E$7:$E$43=$E27)*(Y$7:Y$43&gt;0)*(Y$7:Y$43&lt;Y27))))</f>
        <v/>
      </c>
      <c r="AA27" s="110" t="str">
        <f t="shared" ref="AA27" si="59">IFERROR(Z27,"")</f>
        <v/>
      </c>
      <c r="AB27" s="113"/>
      <c r="AC27" s="94" t="str">
        <f t="shared" ref="AC27:AE27" si="60">IF(AB27="","",(1+SUMPRODUCT(($E$7:$E$43=$E27)*(AB$7:AB$43&gt;0)*(AB$7:AB$43&lt;AB27))))</f>
        <v/>
      </c>
      <c r="AD27" s="113"/>
      <c r="AE27" s="94" t="str">
        <f t="shared" si="60"/>
        <v/>
      </c>
      <c r="AF27" s="85" t="str">
        <f t="shared" ref="AF27" si="61">IFERROR(P27+AA27+AC27+AE27,"")</f>
        <v/>
      </c>
      <c r="AG27" s="94" t="str">
        <f t="shared" ref="AG27" si="62">IF(AF27="","",(1+SUMPRODUCT(($E$7:$E$43=$E27)*(AF$7:AF$43&gt;0)*(AF$7:AF$43&lt;AF27))))</f>
        <v/>
      </c>
    </row>
    <row r="28" spans="2:33" ht="13.5" customHeight="1" thickBot="1" x14ac:dyDescent="0.25">
      <c r="B28" s="99"/>
      <c r="C28" s="39"/>
      <c r="D28" s="124"/>
      <c r="E28" s="126"/>
      <c r="F28" s="122"/>
      <c r="G28" s="116"/>
      <c r="H28" s="116"/>
      <c r="I28" s="116"/>
      <c r="J28" s="116"/>
      <c r="K28" s="116"/>
      <c r="L28" s="116"/>
      <c r="M28" s="118"/>
      <c r="N28" s="120"/>
      <c r="O28" s="93"/>
      <c r="P28" s="95"/>
      <c r="Q28" s="122"/>
      <c r="R28" s="116"/>
      <c r="S28" s="116"/>
      <c r="T28" s="116"/>
      <c r="U28" s="116"/>
      <c r="V28" s="116"/>
      <c r="W28" s="116"/>
      <c r="X28" s="118"/>
      <c r="Y28" s="120"/>
      <c r="Z28" s="93"/>
      <c r="AA28" s="111"/>
      <c r="AB28" s="114"/>
      <c r="AC28" s="95"/>
      <c r="AD28" s="114"/>
      <c r="AE28" s="95"/>
      <c r="AF28" s="106"/>
      <c r="AG28" s="95"/>
    </row>
    <row r="29" spans="2:33" ht="12.75" customHeight="1" x14ac:dyDescent="0.2">
      <c r="B29" s="98"/>
      <c r="C29" s="38"/>
      <c r="D29" s="123"/>
      <c r="E29" s="125" t="s">
        <v>70</v>
      </c>
      <c r="F29" s="121"/>
      <c r="G29" s="115"/>
      <c r="H29" s="115"/>
      <c r="I29" s="115"/>
      <c r="J29" s="115"/>
      <c r="K29" s="115"/>
      <c r="L29" s="115"/>
      <c r="M29" s="117"/>
      <c r="N29" s="119" t="str">
        <f t="shared" ref="N29" si="63">IF(ISNUMBER(SEARCH("*Error*",N$5)),"Enter Weighting",(IF(SUM(F29:M30)=0,"",(F29*F$4)+(G29*G$4)+(H29*H$4)+(I29*I$4)+(J29*J$4)+(K29*K$4)+(L29*L$4)+(M29*J$4))))</f>
        <v>Enter Weighting</v>
      </c>
      <c r="O29" s="92" t="str">
        <f t="shared" ref="O29" si="64">IF(N29="Enter Weighting","",(1+SUMPRODUCT(($E$7:$E$43=$E29)*(N$7:N$43&gt;0)*(N$7:N$43&lt;N29))))</f>
        <v/>
      </c>
      <c r="P29" s="94" t="str">
        <f t="shared" ref="P29" si="65">IFERROR(O29*2,"")</f>
        <v/>
      </c>
      <c r="Q29" s="121"/>
      <c r="R29" s="115"/>
      <c r="S29" s="115"/>
      <c r="T29" s="115"/>
      <c r="U29" s="115"/>
      <c r="V29" s="115"/>
      <c r="W29" s="115"/>
      <c r="X29" s="117"/>
      <c r="Y29" s="119" t="str">
        <f t="shared" ref="Y29" si="66">IF(ISNUMBER(SEARCH("*Error*",Y$5)),"Enter Weighting",(IF(SUM(Q29:X30)=0,"",(Q29*Q$4)+(R29*R$4)+(S29*S$4)+(T29*T$4)+(U29*U$4)+(V29*V$4)+(W29*W$4)+(X29*U$4))))</f>
        <v>Enter Weighting</v>
      </c>
      <c r="Z29" s="92" t="str">
        <f t="shared" ref="Z29" si="67">IF(Y29="Enter Weighting","",(1+SUMPRODUCT(($E$7:$E$43=$E29)*(Y$7:Y$43&gt;0)*(Y$7:Y$43&lt;Y29))))</f>
        <v/>
      </c>
      <c r="AA29" s="110" t="str">
        <f t="shared" ref="AA29" si="68">IFERROR(Z29,"")</f>
        <v/>
      </c>
      <c r="AB29" s="113"/>
      <c r="AC29" s="94" t="str">
        <f t="shared" ref="AC29:AE29" si="69">IF(AB29="","",(1+SUMPRODUCT(($E$7:$E$43=$E29)*(AB$7:AB$43&gt;0)*(AB$7:AB$43&lt;AB29))))</f>
        <v/>
      </c>
      <c r="AD29" s="113"/>
      <c r="AE29" s="94" t="str">
        <f t="shared" si="69"/>
        <v/>
      </c>
      <c r="AF29" s="85" t="str">
        <f t="shared" ref="AF29" si="70">IFERROR(P29+AA29+AC29+AE29,"")</f>
        <v/>
      </c>
      <c r="AG29" s="94" t="str">
        <f t="shared" ref="AG29" si="71">IF(AF29="","",(1+SUMPRODUCT(($E$7:$E$43=$E29)*(AF$7:AF$43&gt;0)*(AF$7:AF$43&lt;AF29))))</f>
        <v/>
      </c>
    </row>
    <row r="30" spans="2:33" ht="13.5" customHeight="1" thickBot="1" x14ac:dyDescent="0.25">
      <c r="B30" s="99"/>
      <c r="C30" s="39"/>
      <c r="D30" s="124"/>
      <c r="E30" s="126"/>
      <c r="F30" s="122"/>
      <c r="G30" s="116"/>
      <c r="H30" s="116"/>
      <c r="I30" s="116"/>
      <c r="J30" s="116"/>
      <c r="K30" s="116"/>
      <c r="L30" s="116"/>
      <c r="M30" s="118"/>
      <c r="N30" s="120"/>
      <c r="O30" s="93"/>
      <c r="P30" s="95"/>
      <c r="Q30" s="122"/>
      <c r="R30" s="116"/>
      <c r="S30" s="116"/>
      <c r="T30" s="116"/>
      <c r="U30" s="116"/>
      <c r="V30" s="116"/>
      <c r="W30" s="116"/>
      <c r="X30" s="118"/>
      <c r="Y30" s="120"/>
      <c r="Z30" s="93"/>
      <c r="AA30" s="111"/>
      <c r="AB30" s="114"/>
      <c r="AC30" s="95"/>
      <c r="AD30" s="114"/>
      <c r="AE30" s="95"/>
      <c r="AF30" s="106"/>
      <c r="AG30" s="95"/>
    </row>
    <row r="31" spans="2:33" ht="12.75" customHeight="1" x14ac:dyDescent="0.2">
      <c r="B31" s="98"/>
      <c r="C31" s="38"/>
      <c r="D31" s="123"/>
      <c r="E31" s="125" t="s">
        <v>70</v>
      </c>
      <c r="F31" s="121"/>
      <c r="G31" s="115"/>
      <c r="H31" s="115"/>
      <c r="I31" s="115"/>
      <c r="J31" s="115"/>
      <c r="K31" s="115"/>
      <c r="L31" s="115"/>
      <c r="M31" s="117"/>
      <c r="N31" s="119" t="str">
        <f t="shared" ref="N31" si="72">IF(ISNUMBER(SEARCH("*Error*",N$5)),"Enter Weighting",(IF(SUM(F31:M32)=0,"",(F31*F$4)+(G31*G$4)+(H31*H$4)+(I31*I$4)+(J31*J$4)+(K31*K$4)+(L31*L$4)+(M31*J$4))))</f>
        <v>Enter Weighting</v>
      </c>
      <c r="O31" s="92" t="str">
        <f t="shared" ref="O31" si="73">IF(N31="Enter Weighting","",(1+SUMPRODUCT(($E$7:$E$43=$E31)*(N$7:N$43&gt;0)*(N$7:N$43&lt;N31))))</f>
        <v/>
      </c>
      <c r="P31" s="94" t="str">
        <f t="shared" ref="P31" si="74">IFERROR(O31*2,"")</f>
        <v/>
      </c>
      <c r="Q31" s="121"/>
      <c r="R31" s="115"/>
      <c r="S31" s="115"/>
      <c r="T31" s="115"/>
      <c r="U31" s="115"/>
      <c r="V31" s="115"/>
      <c r="W31" s="115"/>
      <c r="X31" s="117"/>
      <c r="Y31" s="119" t="str">
        <f t="shared" ref="Y31" si="75">IF(ISNUMBER(SEARCH("*Error*",Y$5)),"Enter Weighting",(IF(SUM(Q31:X32)=0,"",(Q31*Q$4)+(R31*R$4)+(S31*S$4)+(T31*T$4)+(U31*U$4)+(V31*V$4)+(W31*W$4)+(X31*U$4))))</f>
        <v>Enter Weighting</v>
      </c>
      <c r="Z31" s="92" t="str">
        <f t="shared" ref="Z31" si="76">IF(Y31="Enter Weighting","",(1+SUMPRODUCT(($E$7:$E$43=$E31)*(Y$7:Y$43&gt;0)*(Y$7:Y$43&lt;Y31))))</f>
        <v/>
      </c>
      <c r="AA31" s="110" t="str">
        <f t="shared" ref="AA31" si="77">IFERROR(Z31,"")</f>
        <v/>
      </c>
      <c r="AB31" s="113"/>
      <c r="AC31" s="94" t="str">
        <f t="shared" ref="AC31:AE31" si="78">IF(AB31="","",(1+SUMPRODUCT(($E$7:$E$43=$E31)*(AB$7:AB$43&gt;0)*(AB$7:AB$43&lt;AB31))))</f>
        <v/>
      </c>
      <c r="AD31" s="113"/>
      <c r="AE31" s="94" t="str">
        <f t="shared" si="78"/>
        <v/>
      </c>
      <c r="AF31" s="85" t="str">
        <f t="shared" ref="AF31" si="79">IFERROR(P31+AA31+AC31+AE31,"")</f>
        <v/>
      </c>
      <c r="AG31" s="94" t="str">
        <f t="shared" ref="AG31" si="80">IF(AF31="","",(1+SUMPRODUCT(($E$7:$E$43=$E31)*(AF$7:AF$43&gt;0)*(AF$7:AF$43&lt;AF31))))</f>
        <v/>
      </c>
    </row>
    <row r="32" spans="2:33" ht="13.5" customHeight="1" thickBot="1" x14ac:dyDescent="0.25">
      <c r="B32" s="99"/>
      <c r="C32" s="39"/>
      <c r="D32" s="124"/>
      <c r="E32" s="126"/>
      <c r="F32" s="122"/>
      <c r="G32" s="116"/>
      <c r="H32" s="116"/>
      <c r="I32" s="116"/>
      <c r="J32" s="116"/>
      <c r="K32" s="116"/>
      <c r="L32" s="116"/>
      <c r="M32" s="118"/>
      <c r="N32" s="120"/>
      <c r="O32" s="93"/>
      <c r="P32" s="95"/>
      <c r="Q32" s="122"/>
      <c r="R32" s="116"/>
      <c r="S32" s="116"/>
      <c r="T32" s="116"/>
      <c r="U32" s="116"/>
      <c r="V32" s="116"/>
      <c r="W32" s="116"/>
      <c r="X32" s="118"/>
      <c r="Y32" s="120"/>
      <c r="Z32" s="93"/>
      <c r="AA32" s="111"/>
      <c r="AB32" s="114"/>
      <c r="AC32" s="95"/>
      <c r="AD32" s="114"/>
      <c r="AE32" s="95"/>
      <c r="AF32" s="106"/>
      <c r="AG32" s="95"/>
    </row>
    <row r="33" spans="2:33" ht="12.75" customHeight="1" x14ac:dyDescent="0.2">
      <c r="B33" s="98"/>
      <c r="C33" s="38"/>
      <c r="D33" s="123"/>
      <c r="E33" s="125" t="s">
        <v>70</v>
      </c>
      <c r="F33" s="121"/>
      <c r="G33" s="115"/>
      <c r="H33" s="115"/>
      <c r="I33" s="115"/>
      <c r="J33" s="115"/>
      <c r="K33" s="115"/>
      <c r="L33" s="115"/>
      <c r="M33" s="117"/>
      <c r="N33" s="119" t="str">
        <f t="shared" ref="N33" si="81">IF(ISNUMBER(SEARCH("*Error*",N$5)),"Enter Weighting",(IF(SUM(F33:M34)=0,"",(F33*F$4)+(G33*G$4)+(H33*H$4)+(I33*I$4)+(J33*J$4)+(K33*K$4)+(L33*L$4)+(M33*J$4))))</f>
        <v>Enter Weighting</v>
      </c>
      <c r="O33" s="92" t="str">
        <f t="shared" ref="O33" si="82">IF(N33="Enter Weighting","",(1+SUMPRODUCT(($E$7:$E$43=$E33)*(N$7:N$43&gt;0)*(N$7:N$43&lt;N33))))</f>
        <v/>
      </c>
      <c r="P33" s="94" t="str">
        <f t="shared" ref="P33" si="83">IFERROR(O33*2,"")</f>
        <v/>
      </c>
      <c r="Q33" s="121"/>
      <c r="R33" s="115"/>
      <c r="S33" s="115"/>
      <c r="T33" s="115"/>
      <c r="U33" s="115"/>
      <c r="V33" s="115"/>
      <c r="W33" s="115"/>
      <c r="X33" s="117"/>
      <c r="Y33" s="119" t="str">
        <f t="shared" ref="Y33" si="84">IF(ISNUMBER(SEARCH("*Error*",Y$5)),"Enter Weighting",(IF(SUM(Q33:X34)=0,"",(Q33*Q$4)+(R33*R$4)+(S33*S$4)+(T33*T$4)+(U33*U$4)+(V33*V$4)+(W33*W$4)+(X33*U$4))))</f>
        <v>Enter Weighting</v>
      </c>
      <c r="Z33" s="92" t="str">
        <f t="shared" ref="Z33" si="85">IF(Y33="Enter Weighting","",(1+SUMPRODUCT(($E$7:$E$43=$E33)*(Y$7:Y$43&gt;0)*(Y$7:Y$43&lt;Y33))))</f>
        <v/>
      </c>
      <c r="AA33" s="110" t="str">
        <f t="shared" ref="AA33" si="86">IFERROR(Z33,"")</f>
        <v/>
      </c>
      <c r="AB33" s="113"/>
      <c r="AC33" s="94" t="str">
        <f t="shared" ref="AC33:AE33" si="87">IF(AB33="","",(1+SUMPRODUCT(($E$7:$E$43=$E33)*(AB$7:AB$43&gt;0)*(AB$7:AB$43&lt;AB33))))</f>
        <v/>
      </c>
      <c r="AD33" s="113"/>
      <c r="AE33" s="94" t="str">
        <f t="shared" si="87"/>
        <v/>
      </c>
      <c r="AF33" s="85" t="str">
        <f t="shared" ref="AF33" si="88">IFERROR(P33+AA33+AC33+AE33,"")</f>
        <v/>
      </c>
      <c r="AG33" s="94" t="str">
        <f t="shared" ref="AG33" si="89">IF(AF33="","",(1+SUMPRODUCT(($E$7:$E$43=$E33)*(AF$7:AF$43&gt;0)*(AF$7:AF$43&lt;AF33))))</f>
        <v/>
      </c>
    </row>
    <row r="34" spans="2:33" ht="13.5" customHeight="1" thickBot="1" x14ac:dyDescent="0.25">
      <c r="B34" s="99"/>
      <c r="C34" s="39"/>
      <c r="D34" s="124"/>
      <c r="E34" s="126"/>
      <c r="F34" s="122"/>
      <c r="G34" s="116"/>
      <c r="H34" s="116"/>
      <c r="I34" s="116"/>
      <c r="J34" s="116"/>
      <c r="K34" s="116"/>
      <c r="L34" s="116"/>
      <c r="M34" s="118"/>
      <c r="N34" s="120"/>
      <c r="O34" s="93"/>
      <c r="P34" s="95"/>
      <c r="Q34" s="122"/>
      <c r="R34" s="116"/>
      <c r="S34" s="116"/>
      <c r="T34" s="116"/>
      <c r="U34" s="116"/>
      <c r="V34" s="116"/>
      <c r="W34" s="116"/>
      <c r="X34" s="118"/>
      <c r="Y34" s="120"/>
      <c r="Z34" s="93"/>
      <c r="AA34" s="111"/>
      <c r="AB34" s="114"/>
      <c r="AC34" s="95"/>
      <c r="AD34" s="114"/>
      <c r="AE34" s="95"/>
      <c r="AF34" s="106"/>
      <c r="AG34" s="95"/>
    </row>
    <row r="35" spans="2:33" ht="12.75" customHeight="1" x14ac:dyDescent="0.2">
      <c r="B35" s="98"/>
      <c r="C35" s="38"/>
      <c r="D35" s="123"/>
      <c r="E35" s="125" t="s">
        <v>70</v>
      </c>
      <c r="F35" s="121"/>
      <c r="G35" s="115"/>
      <c r="H35" s="115"/>
      <c r="I35" s="115"/>
      <c r="J35" s="115"/>
      <c r="K35" s="115"/>
      <c r="L35" s="115"/>
      <c r="M35" s="117"/>
      <c r="N35" s="119" t="str">
        <f t="shared" ref="N35" si="90">IF(ISNUMBER(SEARCH("*Error*",N$5)),"Enter Weighting",(IF(SUM(F35:M36)=0,"",(F35*F$4)+(G35*G$4)+(H35*H$4)+(I35*I$4)+(J35*J$4)+(K35*K$4)+(L35*L$4)+(M35*J$4))))</f>
        <v>Enter Weighting</v>
      </c>
      <c r="O35" s="92" t="str">
        <f t="shared" ref="O35" si="91">IF(N35="Enter Weighting","",(1+SUMPRODUCT(($E$7:$E$43=$E35)*(N$7:N$43&gt;0)*(N$7:N$43&lt;N35))))</f>
        <v/>
      </c>
      <c r="P35" s="94" t="str">
        <f t="shared" ref="P35" si="92">IFERROR(O35*2,"")</f>
        <v/>
      </c>
      <c r="Q35" s="121"/>
      <c r="R35" s="115"/>
      <c r="S35" s="115"/>
      <c r="T35" s="115"/>
      <c r="U35" s="115"/>
      <c r="V35" s="115"/>
      <c r="W35" s="115"/>
      <c r="X35" s="117"/>
      <c r="Y35" s="119" t="str">
        <f t="shared" ref="Y35" si="93">IF(ISNUMBER(SEARCH("*Error*",Y$5)),"Enter Weighting",(IF(SUM(Q35:X36)=0,"",(Q35*Q$4)+(R35*R$4)+(S35*S$4)+(T35*T$4)+(U35*U$4)+(V35*V$4)+(W35*W$4)+(X35*U$4))))</f>
        <v>Enter Weighting</v>
      </c>
      <c r="Z35" s="92" t="str">
        <f t="shared" ref="Z35" si="94">IF(Y35="Enter Weighting","",(1+SUMPRODUCT(($E$7:$E$43=$E35)*(Y$7:Y$43&gt;0)*(Y$7:Y$43&lt;Y35))))</f>
        <v/>
      </c>
      <c r="AA35" s="110" t="str">
        <f t="shared" ref="AA35" si="95">IFERROR(Z35,"")</f>
        <v/>
      </c>
      <c r="AB35" s="113"/>
      <c r="AC35" s="94" t="str">
        <f t="shared" ref="AC35:AE35" si="96">IF(AB35="","",(1+SUMPRODUCT(($E$7:$E$43=$E35)*(AB$7:AB$43&gt;0)*(AB$7:AB$43&lt;AB35))))</f>
        <v/>
      </c>
      <c r="AD35" s="113"/>
      <c r="AE35" s="94" t="str">
        <f t="shared" si="96"/>
        <v/>
      </c>
      <c r="AF35" s="85" t="str">
        <f t="shared" ref="AF35" si="97">IFERROR(P35+AA35+AC35+AE35,"")</f>
        <v/>
      </c>
      <c r="AG35" s="94" t="str">
        <f t="shared" ref="AG35" si="98">IF(AF35="","",(1+SUMPRODUCT(($E$7:$E$43=$E35)*(AF$7:AF$43&gt;0)*(AF$7:AF$43&lt;AF35))))</f>
        <v/>
      </c>
    </row>
    <row r="36" spans="2:33" ht="13.5" customHeight="1" thickBot="1" x14ac:dyDescent="0.25">
      <c r="B36" s="99"/>
      <c r="C36" s="39"/>
      <c r="D36" s="124"/>
      <c r="E36" s="126"/>
      <c r="F36" s="122"/>
      <c r="G36" s="116"/>
      <c r="H36" s="116"/>
      <c r="I36" s="116"/>
      <c r="J36" s="116"/>
      <c r="K36" s="116"/>
      <c r="L36" s="116"/>
      <c r="M36" s="118"/>
      <c r="N36" s="120"/>
      <c r="O36" s="93"/>
      <c r="P36" s="95"/>
      <c r="Q36" s="122"/>
      <c r="R36" s="116"/>
      <c r="S36" s="116"/>
      <c r="T36" s="116"/>
      <c r="U36" s="116"/>
      <c r="V36" s="116"/>
      <c r="W36" s="116"/>
      <c r="X36" s="118"/>
      <c r="Y36" s="120"/>
      <c r="Z36" s="93"/>
      <c r="AA36" s="111"/>
      <c r="AB36" s="114"/>
      <c r="AC36" s="95"/>
      <c r="AD36" s="114"/>
      <c r="AE36" s="95"/>
      <c r="AF36" s="106"/>
      <c r="AG36" s="95"/>
    </row>
    <row r="37" spans="2:33" ht="12.75" customHeight="1" x14ac:dyDescent="0.2">
      <c r="B37" s="98"/>
      <c r="C37" s="38"/>
      <c r="D37" s="123"/>
      <c r="E37" s="125" t="s">
        <v>70</v>
      </c>
      <c r="F37" s="121"/>
      <c r="G37" s="115"/>
      <c r="H37" s="115"/>
      <c r="I37" s="115"/>
      <c r="J37" s="115"/>
      <c r="K37" s="115"/>
      <c r="L37" s="115"/>
      <c r="M37" s="117"/>
      <c r="N37" s="119" t="str">
        <f t="shared" ref="N37" si="99">IF(ISNUMBER(SEARCH("*Error*",N$5)),"Enter Weighting",(IF(SUM(F37:M38)=0,"",(F37*F$4)+(G37*G$4)+(H37*H$4)+(I37*I$4)+(J37*J$4)+(K37*K$4)+(L37*L$4)+(M37*J$4))))</f>
        <v>Enter Weighting</v>
      </c>
      <c r="O37" s="92" t="str">
        <f t="shared" ref="O37" si="100">IF(N37="Enter Weighting","",(1+SUMPRODUCT(($E$7:$E$43=$E37)*(N$7:N$43&gt;0)*(N$7:N$43&lt;N37))))</f>
        <v/>
      </c>
      <c r="P37" s="94" t="str">
        <f t="shared" ref="P37" si="101">IFERROR(O37*2,"")</f>
        <v/>
      </c>
      <c r="Q37" s="121"/>
      <c r="R37" s="115"/>
      <c r="S37" s="115"/>
      <c r="T37" s="115"/>
      <c r="U37" s="115"/>
      <c r="V37" s="115"/>
      <c r="W37" s="115"/>
      <c r="X37" s="117"/>
      <c r="Y37" s="119" t="str">
        <f t="shared" ref="Y37" si="102">IF(ISNUMBER(SEARCH("*Error*",Y$5)),"Enter Weighting",(IF(SUM(Q37:X38)=0,"",(Q37*Q$4)+(R37*R$4)+(S37*S$4)+(T37*T$4)+(U37*U$4)+(V37*V$4)+(W37*W$4)+(X37*U$4))))</f>
        <v>Enter Weighting</v>
      </c>
      <c r="Z37" s="92" t="str">
        <f t="shared" ref="Z37" si="103">IF(Y37="Enter Weighting","",(1+SUMPRODUCT(($E$7:$E$43=$E37)*(Y$7:Y$43&gt;0)*(Y$7:Y$43&lt;Y37))))</f>
        <v/>
      </c>
      <c r="AA37" s="110" t="str">
        <f t="shared" ref="AA37" si="104">IFERROR(Z37,"")</f>
        <v/>
      </c>
      <c r="AB37" s="113"/>
      <c r="AC37" s="94" t="str">
        <f t="shared" ref="AC37:AE37" si="105">IF(AB37="","",(1+SUMPRODUCT(($E$7:$E$43=$E37)*(AB$7:AB$43&gt;0)*(AB$7:AB$43&lt;AB37))))</f>
        <v/>
      </c>
      <c r="AD37" s="113"/>
      <c r="AE37" s="94" t="str">
        <f t="shared" si="105"/>
        <v/>
      </c>
      <c r="AF37" s="85" t="str">
        <f t="shared" ref="AF37" si="106">IFERROR(P37+AA37+AC37+AE37,"")</f>
        <v/>
      </c>
      <c r="AG37" s="94" t="str">
        <f t="shared" ref="AG37" si="107">IF(AF37="","",(1+SUMPRODUCT(($E$7:$E$43=$E37)*(AF$7:AF$43&gt;0)*(AF$7:AF$43&lt;AF37))))</f>
        <v/>
      </c>
    </row>
    <row r="38" spans="2:33" ht="13.5" customHeight="1" thickBot="1" x14ac:dyDescent="0.25">
      <c r="B38" s="99"/>
      <c r="C38" s="39"/>
      <c r="D38" s="124"/>
      <c r="E38" s="126"/>
      <c r="F38" s="122"/>
      <c r="G38" s="116"/>
      <c r="H38" s="116"/>
      <c r="I38" s="116"/>
      <c r="J38" s="116"/>
      <c r="K38" s="116"/>
      <c r="L38" s="116"/>
      <c r="M38" s="118"/>
      <c r="N38" s="120"/>
      <c r="O38" s="93"/>
      <c r="P38" s="95"/>
      <c r="Q38" s="122"/>
      <c r="R38" s="116"/>
      <c r="S38" s="116"/>
      <c r="T38" s="116"/>
      <c r="U38" s="116"/>
      <c r="V38" s="116"/>
      <c r="W38" s="116"/>
      <c r="X38" s="118"/>
      <c r="Y38" s="120"/>
      <c r="Z38" s="93"/>
      <c r="AA38" s="111"/>
      <c r="AB38" s="114"/>
      <c r="AC38" s="95"/>
      <c r="AD38" s="114"/>
      <c r="AE38" s="95"/>
      <c r="AF38" s="106"/>
      <c r="AG38" s="95"/>
    </row>
    <row r="39" spans="2:33" ht="12.75" customHeight="1" x14ac:dyDescent="0.2">
      <c r="B39" s="98"/>
      <c r="C39" s="38"/>
      <c r="D39" s="123"/>
      <c r="E39" s="125" t="s">
        <v>70</v>
      </c>
      <c r="F39" s="121"/>
      <c r="G39" s="115"/>
      <c r="H39" s="115"/>
      <c r="I39" s="115"/>
      <c r="J39" s="115"/>
      <c r="K39" s="115"/>
      <c r="L39" s="115"/>
      <c r="M39" s="117"/>
      <c r="N39" s="119" t="str">
        <f t="shared" ref="N39" si="108">IF(ISNUMBER(SEARCH("*Error*",N$5)),"Enter Weighting",(IF(SUM(F39:M40)=0,"",(F39*F$4)+(G39*G$4)+(H39*H$4)+(I39*I$4)+(J39*J$4)+(K39*K$4)+(L39*L$4)+(M39*J$4))))</f>
        <v>Enter Weighting</v>
      </c>
      <c r="O39" s="92" t="str">
        <f t="shared" ref="O39" si="109">IF(N39="Enter Weighting","",(1+SUMPRODUCT(($E$7:$E$43=$E39)*(N$7:N$43&gt;0)*(N$7:N$43&lt;N39))))</f>
        <v/>
      </c>
      <c r="P39" s="94" t="str">
        <f t="shared" ref="P39" si="110">IFERROR(O39*2,"")</f>
        <v/>
      </c>
      <c r="Q39" s="121"/>
      <c r="R39" s="115"/>
      <c r="S39" s="115"/>
      <c r="T39" s="115"/>
      <c r="U39" s="115"/>
      <c r="V39" s="115"/>
      <c r="W39" s="115"/>
      <c r="X39" s="117"/>
      <c r="Y39" s="119" t="str">
        <f t="shared" ref="Y39" si="111">IF(ISNUMBER(SEARCH("*Error*",Y$5)),"Enter Weighting",(IF(SUM(Q39:X40)=0,"",(Q39*Q$4)+(R39*R$4)+(S39*S$4)+(T39*T$4)+(U39*U$4)+(V39*V$4)+(W39*W$4)+(X39*U$4))))</f>
        <v>Enter Weighting</v>
      </c>
      <c r="Z39" s="92" t="str">
        <f t="shared" ref="Z39" si="112">IF(Y39="Enter Weighting","",(1+SUMPRODUCT(($E$7:$E$43=$E39)*(Y$7:Y$43&gt;0)*(Y$7:Y$43&lt;Y39))))</f>
        <v/>
      </c>
      <c r="AA39" s="110" t="str">
        <f t="shared" ref="AA39" si="113">IFERROR(Z39,"")</f>
        <v/>
      </c>
      <c r="AB39" s="113"/>
      <c r="AC39" s="94" t="str">
        <f t="shared" ref="AC39:AE39" si="114">IF(AB39="","",(1+SUMPRODUCT(($E$7:$E$43=$E39)*(AB$7:AB$43&gt;0)*(AB$7:AB$43&lt;AB39))))</f>
        <v/>
      </c>
      <c r="AD39" s="113"/>
      <c r="AE39" s="94" t="str">
        <f t="shared" si="114"/>
        <v/>
      </c>
      <c r="AF39" s="85" t="str">
        <f t="shared" ref="AF39" si="115">IFERROR(P39+AA39+AC39+AE39,"")</f>
        <v/>
      </c>
      <c r="AG39" s="94" t="str">
        <f t="shared" ref="AG39" si="116">IF(AF39="","",(1+SUMPRODUCT(($E$7:$E$43=$E39)*(AF$7:AF$43&gt;0)*(AF$7:AF$43&lt;AF39))))</f>
        <v/>
      </c>
    </row>
    <row r="40" spans="2:33" ht="13.5" customHeight="1" thickBot="1" x14ac:dyDescent="0.25">
      <c r="B40" s="99"/>
      <c r="C40" s="39"/>
      <c r="D40" s="124"/>
      <c r="E40" s="126"/>
      <c r="F40" s="122"/>
      <c r="G40" s="116"/>
      <c r="H40" s="116"/>
      <c r="I40" s="116"/>
      <c r="J40" s="116"/>
      <c r="K40" s="116"/>
      <c r="L40" s="116"/>
      <c r="M40" s="118"/>
      <c r="N40" s="120"/>
      <c r="O40" s="93"/>
      <c r="P40" s="95"/>
      <c r="Q40" s="122"/>
      <c r="R40" s="116"/>
      <c r="S40" s="116"/>
      <c r="T40" s="116"/>
      <c r="U40" s="116"/>
      <c r="V40" s="116"/>
      <c r="W40" s="116"/>
      <c r="X40" s="118"/>
      <c r="Y40" s="120"/>
      <c r="Z40" s="93"/>
      <c r="AA40" s="111"/>
      <c r="AB40" s="114"/>
      <c r="AC40" s="95"/>
      <c r="AD40" s="114"/>
      <c r="AE40" s="95"/>
      <c r="AF40" s="106"/>
      <c r="AG40" s="95"/>
    </row>
    <row r="41" spans="2:33" ht="12.75" customHeight="1" x14ac:dyDescent="0.2">
      <c r="B41" s="98"/>
      <c r="C41" s="38"/>
      <c r="D41" s="123"/>
      <c r="E41" s="125" t="s">
        <v>70</v>
      </c>
      <c r="F41" s="121"/>
      <c r="G41" s="115"/>
      <c r="H41" s="115"/>
      <c r="I41" s="115"/>
      <c r="J41" s="115"/>
      <c r="K41" s="115"/>
      <c r="L41" s="115"/>
      <c r="M41" s="117"/>
      <c r="N41" s="119" t="str">
        <f t="shared" ref="N41" si="117">IF(ISNUMBER(SEARCH("*Error*",N$5)),"Enter Weighting",(IF(SUM(F41:M42)=0,"",(F41*F$4)+(G41*G$4)+(H41*H$4)+(I41*I$4)+(J41*J$4)+(K41*K$4)+(L41*L$4)+(M41*J$4))))</f>
        <v>Enter Weighting</v>
      </c>
      <c r="O41" s="92" t="str">
        <f t="shared" ref="O41" si="118">IF(N41="Enter Weighting","",(1+SUMPRODUCT(($E$7:$E$43=$E41)*(N$7:N$43&gt;0)*(N$7:N$43&lt;N41))))</f>
        <v/>
      </c>
      <c r="P41" s="94" t="str">
        <f t="shared" ref="P41" si="119">IFERROR(O41*2,"")</f>
        <v/>
      </c>
      <c r="Q41" s="121"/>
      <c r="R41" s="115"/>
      <c r="S41" s="115"/>
      <c r="T41" s="115"/>
      <c r="U41" s="115"/>
      <c r="V41" s="115"/>
      <c r="W41" s="115"/>
      <c r="X41" s="117"/>
      <c r="Y41" s="119" t="str">
        <f t="shared" ref="Y41" si="120">IF(ISNUMBER(SEARCH("*Error*",Y$5)),"Enter Weighting",(IF(SUM(Q41:X42)=0,"",(Q41*Q$4)+(R41*R$4)+(S41*S$4)+(T41*T$4)+(U41*U$4)+(V41*V$4)+(W41*W$4)+(X41*U$4))))</f>
        <v>Enter Weighting</v>
      </c>
      <c r="Z41" s="92" t="str">
        <f t="shared" ref="Z41" si="121">IF(Y41="Enter Weighting","",(1+SUMPRODUCT(($E$7:$E$43=$E41)*(Y$7:Y$43&gt;0)*(Y$7:Y$43&lt;Y41))))</f>
        <v/>
      </c>
      <c r="AA41" s="110" t="str">
        <f t="shared" ref="AA41" si="122">IFERROR(Z41,"")</f>
        <v/>
      </c>
      <c r="AB41" s="113"/>
      <c r="AC41" s="94" t="str">
        <f t="shared" ref="AC41:AE41" si="123">IF(AB41="","",(1+SUMPRODUCT(($E$7:$E$43=$E41)*(AB$7:AB$43&gt;0)*(AB$7:AB$43&lt;AB41))))</f>
        <v/>
      </c>
      <c r="AD41" s="113"/>
      <c r="AE41" s="94" t="str">
        <f t="shared" si="123"/>
        <v/>
      </c>
      <c r="AF41" s="85" t="str">
        <f t="shared" ref="AF41" si="124">IFERROR(P41+AA41+AC41+AE41,"")</f>
        <v/>
      </c>
      <c r="AG41" s="94" t="str">
        <f t="shared" ref="AG41" si="125">IF(AF41="","",(1+SUMPRODUCT(($E$7:$E$43=$E41)*(AF$7:AF$43&gt;0)*(AF$7:AF$43&lt;AF41))))</f>
        <v/>
      </c>
    </row>
    <row r="42" spans="2:33" ht="13.5" customHeight="1" thickBot="1" x14ac:dyDescent="0.25">
      <c r="B42" s="99"/>
      <c r="C42" s="39"/>
      <c r="D42" s="124"/>
      <c r="E42" s="126"/>
      <c r="F42" s="122"/>
      <c r="G42" s="116"/>
      <c r="H42" s="116"/>
      <c r="I42" s="116"/>
      <c r="J42" s="116"/>
      <c r="K42" s="116"/>
      <c r="L42" s="116"/>
      <c r="M42" s="118"/>
      <c r="N42" s="120"/>
      <c r="O42" s="93"/>
      <c r="P42" s="95"/>
      <c r="Q42" s="122"/>
      <c r="R42" s="116"/>
      <c r="S42" s="116"/>
      <c r="T42" s="116"/>
      <c r="U42" s="116"/>
      <c r="V42" s="116"/>
      <c r="W42" s="116"/>
      <c r="X42" s="118"/>
      <c r="Y42" s="120"/>
      <c r="Z42" s="93"/>
      <c r="AA42" s="111"/>
      <c r="AB42" s="114"/>
      <c r="AC42" s="95"/>
      <c r="AD42" s="114"/>
      <c r="AE42" s="95"/>
      <c r="AF42" s="106"/>
      <c r="AG42" s="95"/>
    </row>
    <row r="43" spans="2:33" ht="12.75" customHeight="1" x14ac:dyDescent="0.2">
      <c r="B43" s="98"/>
      <c r="C43" s="38"/>
      <c r="D43" s="123"/>
      <c r="E43" s="125" t="s">
        <v>70</v>
      </c>
      <c r="F43" s="121"/>
      <c r="G43" s="115"/>
      <c r="H43" s="115"/>
      <c r="I43" s="115"/>
      <c r="J43" s="115"/>
      <c r="K43" s="115"/>
      <c r="L43" s="115"/>
      <c r="M43" s="117"/>
      <c r="N43" s="119" t="str">
        <f t="shared" ref="N43" si="126">IF(ISNUMBER(SEARCH("*Error*",N$5)),"Enter Weighting",(IF(SUM(F43:M44)=0,"",(F43*F$4)+(G43*G$4)+(H43*H$4)+(I43*I$4)+(J43*J$4)+(K43*K$4)+(L43*L$4)+(M43*J$4))))</f>
        <v>Enter Weighting</v>
      </c>
      <c r="O43" s="92" t="str">
        <f t="shared" ref="O43" si="127">IF(N43="Enter Weighting","",(1+SUMPRODUCT(($E$7:$E$43=$E43)*(N$7:N$43&gt;0)*(N$7:N$43&lt;N43))))</f>
        <v/>
      </c>
      <c r="P43" s="94" t="str">
        <f t="shared" ref="P43" si="128">IFERROR(O43*2,"")</f>
        <v/>
      </c>
      <c r="Q43" s="121"/>
      <c r="R43" s="115"/>
      <c r="S43" s="115"/>
      <c r="T43" s="115"/>
      <c r="U43" s="115"/>
      <c r="V43" s="115"/>
      <c r="W43" s="115"/>
      <c r="X43" s="117"/>
      <c r="Y43" s="119" t="str">
        <f t="shared" ref="Y43" si="129">IF(ISNUMBER(SEARCH("*Error*",Y$5)),"Enter Weighting",(IF(SUM(Q43:X44)=0,"",(Q43*Q$4)+(R43*R$4)+(S43*S$4)+(T43*T$4)+(U43*U$4)+(V43*V$4)+(W43*W$4)+(X43*U$4))))</f>
        <v>Enter Weighting</v>
      </c>
      <c r="Z43" s="92" t="str">
        <f t="shared" ref="Z43" si="130">IF(Y43="Enter Weighting","",(1+SUMPRODUCT(($E$7:$E$43=$E43)*(Y$7:Y$43&gt;0)*(Y$7:Y$43&lt;Y43))))</f>
        <v/>
      </c>
      <c r="AA43" s="110" t="str">
        <f t="shared" ref="AA43" si="131">IFERROR(Z43,"")</f>
        <v/>
      </c>
      <c r="AB43" s="113"/>
      <c r="AC43" s="94" t="str">
        <f t="shared" ref="AC43:AE43" si="132">IF(AB43="","",(1+SUMPRODUCT(($E$7:$E$43=$E43)*(AB$7:AB$43&gt;0)*(AB$7:AB$43&lt;AB43))))</f>
        <v/>
      </c>
      <c r="AD43" s="113"/>
      <c r="AE43" s="94" t="str">
        <f t="shared" si="132"/>
        <v/>
      </c>
      <c r="AF43" s="85" t="str">
        <f t="shared" ref="AF43" si="133">IFERROR(P43+AA43+AC43+AE43,"")</f>
        <v/>
      </c>
      <c r="AG43" s="94" t="str">
        <f t="shared" ref="AG43" si="134">IF(AF43="","",(1+SUMPRODUCT(($E$7:$E$43=$E43)*(AF$7:AF$43&gt;0)*(AF$7:AF$43&lt;AF43))))</f>
        <v/>
      </c>
    </row>
    <row r="44" spans="2:33" ht="13.5" customHeight="1" thickBot="1" x14ac:dyDescent="0.25">
      <c r="B44" s="99"/>
      <c r="C44" s="39"/>
      <c r="D44" s="124"/>
      <c r="E44" s="126"/>
      <c r="F44" s="122"/>
      <c r="G44" s="116"/>
      <c r="H44" s="116"/>
      <c r="I44" s="116"/>
      <c r="J44" s="116"/>
      <c r="K44" s="116"/>
      <c r="L44" s="116"/>
      <c r="M44" s="118"/>
      <c r="N44" s="120"/>
      <c r="O44" s="93"/>
      <c r="P44" s="95"/>
      <c r="Q44" s="122"/>
      <c r="R44" s="116"/>
      <c r="S44" s="116"/>
      <c r="T44" s="116"/>
      <c r="U44" s="116"/>
      <c r="V44" s="116"/>
      <c r="W44" s="116"/>
      <c r="X44" s="118"/>
      <c r="Y44" s="120"/>
      <c r="Z44" s="93"/>
      <c r="AA44" s="111"/>
      <c r="AB44" s="114"/>
      <c r="AC44" s="95"/>
      <c r="AD44" s="114"/>
      <c r="AE44" s="95"/>
      <c r="AF44" s="106"/>
      <c r="AG44" s="95"/>
    </row>
    <row r="45" spans="2:33" x14ac:dyDescent="0.2">
      <c r="C45" s="12" t="s">
        <v>23</v>
      </c>
      <c r="E45" s="57" t="s">
        <v>70</v>
      </c>
    </row>
    <row r="46" spans="2:33" x14ac:dyDescent="0.2">
      <c r="B46" s="49"/>
      <c r="C46" s="50"/>
      <c r="D46" s="46"/>
      <c r="E46" s="57" t="s">
        <v>83</v>
      </c>
    </row>
    <row r="47" spans="2:33" x14ac:dyDescent="0.2">
      <c r="B47" s="49"/>
      <c r="C47" s="12" t="s">
        <v>46</v>
      </c>
      <c r="D47" s="46"/>
      <c r="E47" s="57" t="s">
        <v>84</v>
      </c>
    </row>
    <row r="48" spans="2:33" x14ac:dyDescent="0.2">
      <c r="B48" s="49"/>
      <c r="C48" s="12" t="s">
        <v>16</v>
      </c>
      <c r="D48" s="46"/>
      <c r="E48" s="57" t="s">
        <v>85</v>
      </c>
    </row>
    <row r="49" spans="2:5" x14ac:dyDescent="0.2">
      <c r="B49" s="49"/>
      <c r="C49" s="12" t="s">
        <v>47</v>
      </c>
      <c r="D49" s="46"/>
      <c r="E49" s="57" t="s">
        <v>86</v>
      </c>
    </row>
    <row r="50" spans="2:5" x14ac:dyDescent="0.2">
      <c r="B50" s="49"/>
      <c r="C50" s="12" t="s">
        <v>17</v>
      </c>
      <c r="D50" s="46"/>
      <c r="E50" s="57"/>
    </row>
    <row r="51" spans="2:5" x14ac:dyDescent="0.2">
      <c r="B51" s="49"/>
      <c r="C51" s="12" t="s">
        <v>18</v>
      </c>
      <c r="D51" s="46"/>
    </row>
    <row r="52" spans="2:5" x14ac:dyDescent="0.2">
      <c r="B52" s="49"/>
      <c r="C52" s="12" t="s">
        <v>19</v>
      </c>
      <c r="D52" s="46"/>
    </row>
    <row r="53" spans="2:5" x14ac:dyDescent="0.2">
      <c r="B53" s="49"/>
      <c r="C53" s="12" t="s">
        <v>20</v>
      </c>
      <c r="D53" s="46"/>
    </row>
    <row r="54" spans="2:5" x14ac:dyDescent="0.2">
      <c r="B54" s="49"/>
      <c r="C54" s="12" t="s">
        <v>21</v>
      </c>
      <c r="D54" s="46"/>
    </row>
    <row r="55" spans="2:5" x14ac:dyDescent="0.2">
      <c r="B55" s="49"/>
      <c r="C55" s="12" t="s">
        <v>22</v>
      </c>
      <c r="D55" s="46"/>
    </row>
    <row r="56" spans="2:5" x14ac:dyDescent="0.2">
      <c r="B56" s="49"/>
      <c r="C56" s="12" t="s">
        <v>48</v>
      </c>
      <c r="D56" s="46"/>
    </row>
    <row r="57" spans="2:5" x14ac:dyDescent="0.2">
      <c r="B57" s="49"/>
      <c r="C57" s="12" t="s">
        <v>49</v>
      </c>
      <c r="D57" s="46"/>
    </row>
    <row r="58" spans="2:5" x14ac:dyDescent="0.2">
      <c r="B58" s="49"/>
      <c r="C58" s="12" t="s">
        <v>23</v>
      </c>
      <c r="D58" s="46"/>
    </row>
    <row r="59" spans="2:5" x14ac:dyDescent="0.2">
      <c r="B59" s="49"/>
      <c r="C59" s="12" t="s">
        <v>24</v>
      </c>
      <c r="D59" s="46"/>
    </row>
    <row r="60" spans="2:5" x14ac:dyDescent="0.2">
      <c r="B60" s="49"/>
      <c r="C60" s="12" t="s">
        <v>25</v>
      </c>
      <c r="D60" s="46"/>
    </row>
    <row r="61" spans="2:5" x14ac:dyDescent="0.2">
      <c r="B61" s="49"/>
      <c r="C61" s="12" t="s">
        <v>26</v>
      </c>
      <c r="D61" s="46"/>
    </row>
    <row r="62" spans="2:5" x14ac:dyDescent="0.2">
      <c r="B62" s="49"/>
      <c r="C62" s="12" t="s">
        <v>27</v>
      </c>
      <c r="D62" s="46"/>
    </row>
    <row r="63" spans="2:5" x14ac:dyDescent="0.2">
      <c r="B63" s="49"/>
      <c r="C63" s="12" t="s">
        <v>28</v>
      </c>
      <c r="D63" s="46"/>
    </row>
    <row r="64" spans="2:5" x14ac:dyDescent="0.2">
      <c r="B64" s="49"/>
      <c r="C64" s="12" t="s">
        <v>50</v>
      </c>
      <c r="D64" s="46"/>
    </row>
    <row r="65" spans="2:4" x14ac:dyDescent="0.2">
      <c r="B65" s="49"/>
      <c r="C65" s="12" t="s">
        <v>29</v>
      </c>
      <c r="D65" s="46"/>
    </row>
    <row r="66" spans="2:4" x14ac:dyDescent="0.2">
      <c r="B66" s="49"/>
      <c r="C66" s="12" t="s">
        <v>30</v>
      </c>
      <c r="D66" s="46"/>
    </row>
    <row r="67" spans="2:4" x14ac:dyDescent="0.2">
      <c r="B67" s="49"/>
      <c r="C67" s="12" t="s">
        <v>31</v>
      </c>
      <c r="D67" s="46"/>
    </row>
    <row r="68" spans="2:4" x14ac:dyDescent="0.2">
      <c r="B68" s="49"/>
      <c r="C68" s="12" t="s">
        <v>32</v>
      </c>
      <c r="D68" s="46"/>
    </row>
    <row r="69" spans="2:4" x14ac:dyDescent="0.2">
      <c r="B69" s="49"/>
      <c r="C69" s="12" t="s">
        <v>33</v>
      </c>
      <c r="D69" s="46"/>
    </row>
    <row r="70" spans="2:4" x14ac:dyDescent="0.2">
      <c r="B70" s="49"/>
      <c r="C70" s="12" t="s">
        <v>51</v>
      </c>
      <c r="D70" s="46"/>
    </row>
    <row r="71" spans="2:4" x14ac:dyDescent="0.2">
      <c r="B71" s="49"/>
      <c r="C71" s="12" t="s">
        <v>52</v>
      </c>
      <c r="D71" s="46"/>
    </row>
    <row r="72" spans="2:4" x14ac:dyDescent="0.2">
      <c r="B72" s="49"/>
      <c r="C72" s="12" t="s">
        <v>53</v>
      </c>
      <c r="D72" s="46"/>
    </row>
    <row r="73" spans="2:4" x14ac:dyDescent="0.2">
      <c r="B73" s="49"/>
      <c r="C73" s="12" t="s">
        <v>54</v>
      </c>
      <c r="D73" s="46"/>
    </row>
    <row r="74" spans="2:4" x14ac:dyDescent="0.2">
      <c r="B74" s="49"/>
      <c r="C74" s="12" t="s">
        <v>34</v>
      </c>
      <c r="D74" s="46"/>
    </row>
    <row r="75" spans="2:4" x14ac:dyDescent="0.2">
      <c r="B75" s="49"/>
      <c r="C75" s="12" t="s">
        <v>35</v>
      </c>
      <c r="D75" s="46"/>
    </row>
    <row r="76" spans="2:4" x14ac:dyDescent="0.2">
      <c r="B76" s="49"/>
      <c r="C76" s="12" t="s">
        <v>55</v>
      </c>
      <c r="D76" s="46"/>
    </row>
    <row r="77" spans="2:4" x14ac:dyDescent="0.2">
      <c r="B77" s="49"/>
      <c r="C77" s="12" t="s">
        <v>36</v>
      </c>
      <c r="D77" s="46"/>
    </row>
    <row r="78" spans="2:4" x14ac:dyDescent="0.2">
      <c r="B78" s="49"/>
      <c r="C78" s="12" t="s">
        <v>37</v>
      </c>
      <c r="D78" s="46"/>
    </row>
    <row r="79" spans="2:4" x14ac:dyDescent="0.2">
      <c r="B79" s="49"/>
      <c r="C79" s="12" t="s">
        <v>38</v>
      </c>
      <c r="D79" s="46"/>
    </row>
    <row r="80" spans="2:4" x14ac:dyDescent="0.2">
      <c r="B80" s="49"/>
      <c r="C80" s="12" t="s">
        <v>56</v>
      </c>
      <c r="D80" s="46"/>
    </row>
    <row r="81" spans="2:4" x14ac:dyDescent="0.2">
      <c r="B81" s="49"/>
      <c r="C81" s="12" t="s">
        <v>39</v>
      </c>
      <c r="D81" s="46"/>
    </row>
    <row r="82" spans="2:4" x14ac:dyDescent="0.2">
      <c r="B82" s="49"/>
      <c r="C82" s="12" t="s">
        <v>40</v>
      </c>
      <c r="D82" s="46"/>
    </row>
    <row r="83" spans="2:4" x14ac:dyDescent="0.2">
      <c r="B83" s="49"/>
      <c r="C83" s="12" t="s">
        <v>57</v>
      </c>
      <c r="D83" s="46"/>
    </row>
    <row r="84" spans="2:4" x14ac:dyDescent="0.2">
      <c r="B84" s="49"/>
      <c r="C84" s="12" t="s">
        <v>41</v>
      </c>
      <c r="D84" s="46"/>
    </row>
    <row r="85" spans="2:4" x14ac:dyDescent="0.2">
      <c r="B85" s="49"/>
      <c r="C85" s="12" t="s">
        <v>42</v>
      </c>
      <c r="D85" s="46"/>
    </row>
    <row r="86" spans="2:4" x14ac:dyDescent="0.2">
      <c r="B86" s="49"/>
      <c r="C86" s="12" t="s">
        <v>58</v>
      </c>
      <c r="D86" s="46"/>
    </row>
    <row r="87" spans="2:4" x14ac:dyDescent="0.2">
      <c r="B87" s="49"/>
      <c r="C87" s="12" t="s">
        <v>59</v>
      </c>
      <c r="D87" s="46"/>
    </row>
    <row r="88" spans="2:4" x14ac:dyDescent="0.2">
      <c r="B88" s="49"/>
      <c r="C88" s="12" t="s">
        <v>43</v>
      </c>
      <c r="D88" s="46"/>
    </row>
    <row r="89" spans="2:4" x14ac:dyDescent="0.2">
      <c r="B89" s="49"/>
      <c r="C89" s="12" t="s">
        <v>60</v>
      </c>
      <c r="D89" s="46"/>
    </row>
    <row r="90" spans="2:4" x14ac:dyDescent="0.2">
      <c r="B90" s="49"/>
      <c r="C90" s="12" t="s">
        <v>44</v>
      </c>
      <c r="D90" s="46"/>
    </row>
    <row r="91" spans="2:4" x14ac:dyDescent="0.2">
      <c r="B91" s="49"/>
      <c r="C91" s="12" t="s">
        <v>61</v>
      </c>
      <c r="D91" s="46"/>
    </row>
    <row r="92" spans="2:4" x14ac:dyDescent="0.2">
      <c r="B92" s="49"/>
      <c r="C92" s="12" t="s">
        <v>62</v>
      </c>
      <c r="D92" s="46"/>
    </row>
    <row r="93" spans="2:4" x14ac:dyDescent="0.2">
      <c r="B93" s="49"/>
      <c r="C93" s="12" t="s">
        <v>63</v>
      </c>
      <c r="D93" s="46"/>
    </row>
    <row r="94" spans="2:4" x14ac:dyDescent="0.2">
      <c r="B94" s="49"/>
      <c r="C94" s="12" t="s">
        <v>64</v>
      </c>
      <c r="D94" s="46"/>
    </row>
    <row r="95" spans="2:4" x14ac:dyDescent="0.2">
      <c r="B95" s="49"/>
      <c r="C95" s="12" t="s">
        <v>65</v>
      </c>
      <c r="D95" s="46"/>
    </row>
    <row r="96" spans="2:4" x14ac:dyDescent="0.2">
      <c r="B96" s="49"/>
      <c r="C96" s="12" t="s">
        <v>45</v>
      </c>
      <c r="D96" s="46"/>
    </row>
    <row r="97" spans="2:4" x14ac:dyDescent="0.2">
      <c r="B97" s="49"/>
      <c r="C97" s="12" t="s">
        <v>66</v>
      </c>
      <c r="D97" s="46"/>
    </row>
    <row r="98" spans="2:4" x14ac:dyDescent="0.2">
      <c r="C98" s="12" t="s">
        <v>67</v>
      </c>
    </row>
    <row r="99" spans="2:4" x14ac:dyDescent="0.2">
      <c r="C99" s="11"/>
    </row>
    <row r="100" spans="2:4" x14ac:dyDescent="0.2">
      <c r="C100" s="11"/>
    </row>
  </sheetData>
  <sheetProtection sheet="1" objects="1" scenarios="1" selectLockedCells="1"/>
  <mergeCells count="616">
    <mergeCell ref="AD3:AE3"/>
    <mergeCell ref="AF3:AG3"/>
    <mergeCell ref="B5:B6"/>
    <mergeCell ref="D5:D6"/>
    <mergeCell ref="E5:E6"/>
    <mergeCell ref="F5:F6"/>
    <mergeCell ref="G5:G6"/>
    <mergeCell ref="H5:H6"/>
    <mergeCell ref="I5:I6"/>
    <mergeCell ref="J5:J6"/>
    <mergeCell ref="B2:D3"/>
    <mergeCell ref="F2:P2"/>
    <mergeCell ref="Q2:AA2"/>
    <mergeCell ref="N3:P3"/>
    <mergeCell ref="Y3:AA3"/>
    <mergeCell ref="AB3:AC3"/>
    <mergeCell ref="T5:T6"/>
    <mergeCell ref="U5:U6"/>
    <mergeCell ref="V5:V6"/>
    <mergeCell ref="W5:W6"/>
    <mergeCell ref="X5:X6"/>
    <mergeCell ref="R5:R6"/>
    <mergeCell ref="S5:S6"/>
    <mergeCell ref="B7:B8"/>
    <mergeCell ref="D7:D8"/>
    <mergeCell ref="E7:E8"/>
    <mergeCell ref="F7:F8"/>
    <mergeCell ref="G7:G8"/>
    <mergeCell ref="K5:K6"/>
    <mergeCell ref="L5:L6"/>
    <mergeCell ref="M5:M6"/>
    <mergeCell ref="Q5:Q6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M9:M10"/>
    <mergeCell ref="N9:N10"/>
    <mergeCell ref="O9:O10"/>
    <mergeCell ref="P9:P10"/>
    <mergeCell ref="AF7:AF8"/>
    <mergeCell ref="AG7:AG8"/>
    <mergeCell ref="B9:B10"/>
    <mergeCell ref="D9:D10"/>
    <mergeCell ref="E9:E10"/>
    <mergeCell ref="F9:F10"/>
    <mergeCell ref="G9:G10"/>
    <mergeCell ref="H9:H10"/>
    <mergeCell ref="I9:I10"/>
    <mergeCell ref="J9:J10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AC9:AC10"/>
    <mergeCell ref="AD9:AD10"/>
    <mergeCell ref="AE9:AE10"/>
    <mergeCell ref="AF9:AF10"/>
    <mergeCell ref="AG9:AG10"/>
    <mergeCell ref="B11:B12"/>
    <mergeCell ref="D11:D12"/>
    <mergeCell ref="E11:E12"/>
    <mergeCell ref="F11:F12"/>
    <mergeCell ref="G11:G12"/>
    <mergeCell ref="W9:W10"/>
    <mergeCell ref="X9:X10"/>
    <mergeCell ref="Y9:Y10"/>
    <mergeCell ref="Z9:Z10"/>
    <mergeCell ref="AA9:AA10"/>
    <mergeCell ref="AB9:AB10"/>
    <mergeCell ref="Q9:Q10"/>
    <mergeCell ref="R9:R10"/>
    <mergeCell ref="S9:S10"/>
    <mergeCell ref="T9:T10"/>
    <mergeCell ref="U9:U10"/>
    <mergeCell ref="V9:V10"/>
    <mergeCell ref="K9:K10"/>
    <mergeCell ref="L9:L10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M13:M14"/>
    <mergeCell ref="N13:N14"/>
    <mergeCell ref="O13:O14"/>
    <mergeCell ref="P13:P14"/>
    <mergeCell ref="AF11:AF12"/>
    <mergeCell ref="AG11:AG12"/>
    <mergeCell ref="B13:B14"/>
    <mergeCell ref="D13:D14"/>
    <mergeCell ref="E13:E14"/>
    <mergeCell ref="F13:F14"/>
    <mergeCell ref="G13:G14"/>
    <mergeCell ref="H13:H14"/>
    <mergeCell ref="I13:I14"/>
    <mergeCell ref="J13:J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AC13:AC14"/>
    <mergeCell ref="AD13:AD14"/>
    <mergeCell ref="AE13:AE14"/>
    <mergeCell ref="AF13:AF14"/>
    <mergeCell ref="AG13:AG14"/>
    <mergeCell ref="B15:B16"/>
    <mergeCell ref="D15:D16"/>
    <mergeCell ref="E15:E16"/>
    <mergeCell ref="F15:F16"/>
    <mergeCell ref="G15:G16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X15:X16"/>
    <mergeCell ref="Y15:Y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M17:M18"/>
    <mergeCell ref="N17:N18"/>
    <mergeCell ref="O17:O18"/>
    <mergeCell ref="P17:P18"/>
    <mergeCell ref="AF15:AF16"/>
    <mergeCell ref="AG15:AG16"/>
    <mergeCell ref="B17:B18"/>
    <mergeCell ref="D17:D18"/>
    <mergeCell ref="E17:E18"/>
    <mergeCell ref="F17:F18"/>
    <mergeCell ref="G17:G18"/>
    <mergeCell ref="H17:H18"/>
    <mergeCell ref="I17:I18"/>
    <mergeCell ref="J17:J18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AC17:AC18"/>
    <mergeCell ref="AD17:AD18"/>
    <mergeCell ref="AE17:AE18"/>
    <mergeCell ref="AF17:AF18"/>
    <mergeCell ref="AG17:AG18"/>
    <mergeCell ref="B19:B20"/>
    <mergeCell ref="D19:D20"/>
    <mergeCell ref="E19:E20"/>
    <mergeCell ref="F19:F20"/>
    <mergeCell ref="G19:G20"/>
    <mergeCell ref="W17:W18"/>
    <mergeCell ref="X17:X18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K17:K18"/>
    <mergeCell ref="L17:L18"/>
    <mergeCell ref="X19:X20"/>
    <mergeCell ref="Y19:Y20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M21:M22"/>
    <mergeCell ref="N21:N22"/>
    <mergeCell ref="O21:O22"/>
    <mergeCell ref="P21:P22"/>
    <mergeCell ref="AF19:AF20"/>
    <mergeCell ref="AG19:AG20"/>
    <mergeCell ref="B21:B22"/>
    <mergeCell ref="D21:D22"/>
    <mergeCell ref="E21:E22"/>
    <mergeCell ref="F21:F22"/>
    <mergeCell ref="G21:G22"/>
    <mergeCell ref="H21:H22"/>
    <mergeCell ref="I21:I22"/>
    <mergeCell ref="J21:J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AC21:AC22"/>
    <mergeCell ref="AD21:AD22"/>
    <mergeCell ref="AE21:AE22"/>
    <mergeCell ref="AF21:AF22"/>
    <mergeCell ref="AG21:AG22"/>
    <mergeCell ref="B23:B24"/>
    <mergeCell ref="D23:D24"/>
    <mergeCell ref="E23:E24"/>
    <mergeCell ref="F23:F24"/>
    <mergeCell ref="G23:G24"/>
    <mergeCell ref="W21:W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K21:K22"/>
    <mergeCell ref="L21:L22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M25:M26"/>
    <mergeCell ref="N25:N26"/>
    <mergeCell ref="O25:O26"/>
    <mergeCell ref="P25:P26"/>
    <mergeCell ref="AF23:AF24"/>
    <mergeCell ref="AG23:AG24"/>
    <mergeCell ref="B25:B26"/>
    <mergeCell ref="D25:D26"/>
    <mergeCell ref="E25:E26"/>
    <mergeCell ref="F25:F26"/>
    <mergeCell ref="G25:G26"/>
    <mergeCell ref="H25:H26"/>
    <mergeCell ref="I25:I26"/>
    <mergeCell ref="J25:J26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AC25:AC26"/>
    <mergeCell ref="AD25:AD26"/>
    <mergeCell ref="AE25:AE26"/>
    <mergeCell ref="AF25:AF26"/>
    <mergeCell ref="AG25:AG26"/>
    <mergeCell ref="B27:B28"/>
    <mergeCell ref="D27:D28"/>
    <mergeCell ref="E27:E28"/>
    <mergeCell ref="F27:F28"/>
    <mergeCell ref="G27:G28"/>
    <mergeCell ref="W25:W26"/>
    <mergeCell ref="X25:X26"/>
    <mergeCell ref="Y25:Y26"/>
    <mergeCell ref="Z25:Z26"/>
    <mergeCell ref="AA25:AA26"/>
    <mergeCell ref="AB25:AB26"/>
    <mergeCell ref="Q25:Q26"/>
    <mergeCell ref="R25:R26"/>
    <mergeCell ref="S25:S26"/>
    <mergeCell ref="T25:T26"/>
    <mergeCell ref="U25:U26"/>
    <mergeCell ref="V25:V26"/>
    <mergeCell ref="K25:K26"/>
    <mergeCell ref="L25:L26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M29:M30"/>
    <mergeCell ref="N29:N30"/>
    <mergeCell ref="O29:O30"/>
    <mergeCell ref="P29:P30"/>
    <mergeCell ref="AF27:AF28"/>
    <mergeCell ref="AG27:AG28"/>
    <mergeCell ref="B29:B30"/>
    <mergeCell ref="D29:D30"/>
    <mergeCell ref="E29:E30"/>
    <mergeCell ref="F29:F30"/>
    <mergeCell ref="G29:G30"/>
    <mergeCell ref="H29:H30"/>
    <mergeCell ref="I29:I30"/>
    <mergeCell ref="J29:J30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AC29:AC30"/>
    <mergeCell ref="AD29:AD30"/>
    <mergeCell ref="AE29:AE30"/>
    <mergeCell ref="AF29:AF30"/>
    <mergeCell ref="AG29:AG30"/>
    <mergeCell ref="B31:B32"/>
    <mergeCell ref="D31:D32"/>
    <mergeCell ref="E31:E32"/>
    <mergeCell ref="F31:F32"/>
    <mergeCell ref="G31:G32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K29:K30"/>
    <mergeCell ref="L29:L30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M33:M34"/>
    <mergeCell ref="N33:N34"/>
    <mergeCell ref="O33:O34"/>
    <mergeCell ref="P33:P34"/>
    <mergeCell ref="AF31:AF32"/>
    <mergeCell ref="AG31:AG32"/>
    <mergeCell ref="B33:B34"/>
    <mergeCell ref="D33:D34"/>
    <mergeCell ref="E33:E34"/>
    <mergeCell ref="F33:F34"/>
    <mergeCell ref="G33:G34"/>
    <mergeCell ref="H33:H34"/>
    <mergeCell ref="I33:I34"/>
    <mergeCell ref="J33:J34"/>
    <mergeCell ref="Z31:Z32"/>
    <mergeCell ref="AA31:AA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AC33:AC34"/>
    <mergeCell ref="AD33:AD34"/>
    <mergeCell ref="AE33:AE34"/>
    <mergeCell ref="AF33:AF34"/>
    <mergeCell ref="AG33:AG34"/>
    <mergeCell ref="B35:B36"/>
    <mergeCell ref="D35:D36"/>
    <mergeCell ref="E35:E36"/>
    <mergeCell ref="F35:F36"/>
    <mergeCell ref="G35:G36"/>
    <mergeCell ref="W33:W34"/>
    <mergeCell ref="X33:X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K33:K34"/>
    <mergeCell ref="L33:L34"/>
    <mergeCell ref="X35:X36"/>
    <mergeCell ref="Y35:Y36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M37:M38"/>
    <mergeCell ref="N37:N38"/>
    <mergeCell ref="O37:O38"/>
    <mergeCell ref="P37:P38"/>
    <mergeCell ref="AF35:AF36"/>
    <mergeCell ref="AG35:AG36"/>
    <mergeCell ref="B37:B38"/>
    <mergeCell ref="D37:D38"/>
    <mergeCell ref="E37:E38"/>
    <mergeCell ref="F37:F38"/>
    <mergeCell ref="G37:G38"/>
    <mergeCell ref="H37:H38"/>
    <mergeCell ref="I37:I38"/>
    <mergeCell ref="J37:J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AC37:AC38"/>
    <mergeCell ref="AD37:AD38"/>
    <mergeCell ref="AE37:AE38"/>
    <mergeCell ref="AF37:AF38"/>
    <mergeCell ref="AG37:AG38"/>
    <mergeCell ref="B39:B40"/>
    <mergeCell ref="D39:D40"/>
    <mergeCell ref="E39:E40"/>
    <mergeCell ref="F39:F40"/>
    <mergeCell ref="G39:G40"/>
    <mergeCell ref="W37:W38"/>
    <mergeCell ref="X37:X38"/>
    <mergeCell ref="Y37:Y38"/>
    <mergeCell ref="Z37:Z38"/>
    <mergeCell ref="AA37:AA38"/>
    <mergeCell ref="AB37:AB38"/>
    <mergeCell ref="Q37:Q38"/>
    <mergeCell ref="R37:R38"/>
    <mergeCell ref="S37:S38"/>
    <mergeCell ref="T37:T38"/>
    <mergeCell ref="U37:U38"/>
    <mergeCell ref="V37:V38"/>
    <mergeCell ref="K37:K38"/>
    <mergeCell ref="L37:L38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M41:M42"/>
    <mergeCell ref="N41:N42"/>
    <mergeCell ref="O41:O42"/>
    <mergeCell ref="P41:P42"/>
    <mergeCell ref="AF39:AF40"/>
    <mergeCell ref="AG39:AG40"/>
    <mergeCell ref="B41:B42"/>
    <mergeCell ref="D41:D42"/>
    <mergeCell ref="E41:E42"/>
    <mergeCell ref="F41:F42"/>
    <mergeCell ref="G41:G42"/>
    <mergeCell ref="H41:H42"/>
    <mergeCell ref="I41:I42"/>
    <mergeCell ref="J41:J42"/>
    <mergeCell ref="Z39:Z40"/>
    <mergeCell ref="AA39:AA40"/>
    <mergeCell ref="AB39:AB40"/>
    <mergeCell ref="AC39:AC40"/>
    <mergeCell ref="AD39:AD40"/>
    <mergeCell ref="AE39:AE40"/>
    <mergeCell ref="T39:T40"/>
    <mergeCell ref="U39:U40"/>
    <mergeCell ref="V39:V40"/>
    <mergeCell ref="W39:W40"/>
    <mergeCell ref="AC41:AC42"/>
    <mergeCell ref="AD41:AD42"/>
    <mergeCell ref="AE41:AE42"/>
    <mergeCell ref="AF41:AF42"/>
    <mergeCell ref="AG41:AG42"/>
    <mergeCell ref="B43:B44"/>
    <mergeCell ref="D43:D44"/>
    <mergeCell ref="E43:E44"/>
    <mergeCell ref="F43:F44"/>
    <mergeCell ref="G43:G44"/>
    <mergeCell ref="W41:W42"/>
    <mergeCell ref="X41:X42"/>
    <mergeCell ref="Y41:Y42"/>
    <mergeCell ref="Z41:Z42"/>
    <mergeCell ref="AA41:AA42"/>
    <mergeCell ref="AB41:AB42"/>
    <mergeCell ref="Q41:Q42"/>
    <mergeCell ref="R41:R42"/>
    <mergeCell ref="S41:S42"/>
    <mergeCell ref="T41:T42"/>
    <mergeCell ref="U41:U42"/>
    <mergeCell ref="V41:V42"/>
    <mergeCell ref="K41:K42"/>
    <mergeCell ref="L41:L42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F43:AF44"/>
    <mergeCell ref="AG43:AG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</mergeCells>
  <conditionalFormatting sqref="F7 F9:F44">
    <cfRule type="expression" dxfId="31" priority="18">
      <formula>F$4=""</formula>
    </cfRule>
  </conditionalFormatting>
  <conditionalFormatting sqref="G7:M7 G9:M44">
    <cfRule type="expression" dxfId="30" priority="17">
      <formula>G$4=""</formula>
    </cfRule>
  </conditionalFormatting>
  <conditionalFormatting sqref="Q7 Q9:Q44">
    <cfRule type="expression" dxfId="29" priority="16">
      <formula>Q$4=""</formula>
    </cfRule>
  </conditionalFormatting>
  <conditionalFormatting sqref="R7:X7 R9:X44">
    <cfRule type="expression" dxfId="28" priority="15">
      <formula>R$4=""</formula>
    </cfRule>
  </conditionalFormatting>
  <conditionalFormatting sqref="C7:E7 C15:E15 C17:E17 C19:E19 C21:E21 C23:E23 C25:E25 C27:E27 C29:E29 C31:E31 C33:E33 C35:E35 C37:E37 C39:E39 C41:E41 C43:E43 C9:E9 C11:E11 C13:E13">
    <cfRule type="expression" dxfId="27" priority="14">
      <formula>$AG7=1</formula>
    </cfRule>
  </conditionalFormatting>
  <conditionalFormatting sqref="C8 C10:E10 C12:E12 C14:E14 C16:E16 C18:E18 C20:E20 C22:E22 C24:E24 C26:E26 C28:E28 C30:E30 C32:E32 C34:E34 C36:E36 C38:E38 C40:E40 C42:E42 C44:E44">
    <cfRule type="expression" dxfId="26" priority="13">
      <formula>$AG7=1</formula>
    </cfRule>
  </conditionalFormatting>
  <conditionalFormatting sqref="D9:E9">
    <cfRule type="expression" dxfId="25" priority="12">
      <formula>$AG9=1</formula>
    </cfRule>
  </conditionalFormatting>
  <conditionalFormatting sqref="D10:E10">
    <cfRule type="expression" dxfId="24" priority="11">
      <formula>$AG9=1</formula>
    </cfRule>
  </conditionalFormatting>
  <conditionalFormatting sqref="N7 Y7 N9:N44 Y9:Y44">
    <cfRule type="cellIs" dxfId="23" priority="10" operator="equal">
      <formula>"Enter Weighting"</formula>
    </cfRule>
  </conditionalFormatting>
  <conditionalFormatting sqref="C9">
    <cfRule type="expression" dxfId="22" priority="9">
      <formula>$AG9=1</formula>
    </cfRule>
  </conditionalFormatting>
  <conditionalFormatting sqref="C10">
    <cfRule type="expression" dxfId="21" priority="8">
      <formula>$AG9=1</formula>
    </cfRule>
  </conditionalFormatting>
  <conditionalFormatting sqref="D12:E12">
    <cfRule type="expression" dxfId="20" priority="7">
      <formula>$AG12=1</formula>
    </cfRule>
  </conditionalFormatting>
  <conditionalFormatting sqref="D13:E13">
    <cfRule type="expression" dxfId="19" priority="6">
      <formula>$AG12=1</formula>
    </cfRule>
  </conditionalFormatting>
  <conditionalFormatting sqref="F7 F9:F44">
    <cfRule type="expression" dxfId="18" priority="5">
      <formula>F$4=""</formula>
    </cfRule>
  </conditionalFormatting>
  <conditionalFormatting sqref="G7:M7 G9:M44">
    <cfRule type="expression" dxfId="17" priority="4">
      <formula>G$4=""</formula>
    </cfRule>
  </conditionalFormatting>
  <conditionalFormatting sqref="Q7 Q9:Q44">
    <cfRule type="expression" dxfId="16" priority="3">
      <formula>Q$4=""</formula>
    </cfRule>
  </conditionalFormatting>
  <conditionalFormatting sqref="R7:X7 R9:X44">
    <cfRule type="expression" dxfId="15" priority="2">
      <formula>R$4=""</formula>
    </cfRule>
  </conditionalFormatting>
  <conditionalFormatting sqref="N7 Y7 N9:N44 Y9:Y44">
    <cfRule type="cellIs" dxfId="14" priority="1" operator="equal">
      <formula>"Enter Weighting"</formula>
    </cfRule>
  </conditionalFormatting>
  <dataValidations count="3">
    <dataValidation type="list" allowBlank="1" showInputMessage="1" showErrorMessage="1" promptTitle="Select from List" sqref="E7:E44">
      <formula1>$E$45:$E$49</formula1>
    </dataValidation>
    <dataValidation type="list" allowBlank="1" showInputMessage="1" promptTitle="Slect Branch" sqref="C44 C10 C12 C14 C16 C18 C20 C22 C24 C26 C28 C30 C32 C34 C36 C38 C40 C42">
      <formula1>$C$47:$C$97</formula1>
    </dataValidation>
    <dataValidation type="list" allowBlank="1" showInputMessage="1" promptTitle="Slect Branch" sqref="C8">
      <formula1>$C$47:$C$98</formula1>
    </dataValidation>
  </dataValidations>
  <pageMargins left="0.39370078740157483" right="0.39370078740157483" top="0.39370078740157483" bottom="0.39370078740157483" header="0.51181102362204722" footer="0.51181102362204722"/>
  <pageSetup paperSize="9" scale="61" orientation="landscape" horizontalDpi="300" r:id="rId1"/>
  <headerFooter alignWithMargins="0"/>
  <ignoredErrors>
    <ignoredError sqref="AF45:AF4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G98"/>
  <sheetViews>
    <sheetView showGridLines="0" showRowColHeader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S11" sqref="S11:S12"/>
    </sheetView>
  </sheetViews>
  <sheetFormatPr defaultRowHeight="12.75" x14ac:dyDescent="0.2"/>
  <cols>
    <col min="1" max="1" width="3.140625" customWidth="1"/>
    <col min="2" max="2" width="6.7109375" style="1" customWidth="1"/>
    <col min="3" max="3" width="21.140625" style="1" customWidth="1"/>
    <col min="4" max="4" width="27.7109375" style="13" customWidth="1"/>
    <col min="5" max="5" width="10.28515625" style="13" customWidth="1"/>
    <col min="6" max="12" width="4.140625" customWidth="1"/>
    <col min="13" max="13" width="4.28515625" customWidth="1"/>
    <col min="14" max="14" width="6.85546875" customWidth="1"/>
    <col min="15" max="15" width="7.7109375" customWidth="1"/>
    <col min="16" max="16" width="6.85546875" customWidth="1"/>
    <col min="17" max="23" width="4.140625" customWidth="1"/>
    <col min="24" max="24" width="4.28515625" customWidth="1"/>
    <col min="25" max="25" width="6.7109375" customWidth="1"/>
    <col min="26" max="26" width="7.7109375" customWidth="1"/>
    <col min="27" max="27" width="6.85546875" customWidth="1"/>
    <col min="28" max="28" width="11.85546875" style="9" customWidth="1"/>
    <col min="29" max="29" width="8.140625" customWidth="1"/>
    <col min="30" max="30" width="11.85546875" customWidth="1"/>
    <col min="31" max="31" width="8.140625" customWidth="1"/>
    <col min="32" max="32" width="7.85546875" style="9" customWidth="1"/>
    <col min="33" max="33" width="8.85546875" style="9" customWidth="1"/>
  </cols>
  <sheetData>
    <row r="1" spans="2:33" ht="13.5" thickBot="1" x14ac:dyDescent="0.25"/>
    <row r="2" spans="2:33" s="2" customFormat="1" ht="16.5" thickBot="1" x14ac:dyDescent="0.25">
      <c r="B2" s="129" t="str">
        <f ca="1">'Set Up'!D6&amp;"         "&amp;MID(CELL("Filename",A1),FIND("]",CELL("Filename",A1))+1,255)&amp;"                                     "&amp;'Set Up'!D8</f>
        <v xml:space="preserve">         Ladies Masters                                      </v>
      </c>
      <c r="C2" s="129"/>
      <c r="D2" s="129"/>
      <c r="E2"/>
      <c r="F2" s="76" t="s">
        <v>1</v>
      </c>
      <c r="G2" s="77"/>
      <c r="H2" s="77"/>
      <c r="I2" s="77"/>
      <c r="J2" s="77"/>
      <c r="K2" s="77"/>
      <c r="L2" s="77"/>
      <c r="M2" s="77"/>
      <c r="N2" s="77"/>
      <c r="O2" s="77"/>
      <c r="P2" s="78"/>
      <c r="Q2" s="79" t="s">
        <v>2</v>
      </c>
      <c r="R2" s="80"/>
      <c r="S2" s="80"/>
      <c r="T2" s="80"/>
      <c r="U2" s="80"/>
      <c r="V2" s="80"/>
      <c r="W2" s="80"/>
      <c r="X2" s="80"/>
      <c r="Y2" s="80"/>
      <c r="Z2" s="80"/>
      <c r="AA2" s="81"/>
      <c r="AB2" s="10"/>
      <c r="AC2" s="4"/>
      <c r="AD2" s="4"/>
      <c r="AE2" s="4"/>
      <c r="AF2" s="3"/>
      <c r="AG2" s="3"/>
    </row>
    <row r="3" spans="2:33" s="2" customFormat="1" ht="169.5" customHeight="1" thickBot="1" x14ac:dyDescent="0.25">
      <c r="B3" s="129"/>
      <c r="C3" s="129"/>
      <c r="D3" s="129"/>
      <c r="E3"/>
      <c r="F3" s="30"/>
      <c r="G3" s="31"/>
      <c r="H3" s="31"/>
      <c r="I3" s="31"/>
      <c r="J3" s="31"/>
      <c r="K3" s="31"/>
      <c r="L3" s="31"/>
      <c r="M3" s="32"/>
      <c r="N3" s="82" t="s">
        <v>15</v>
      </c>
      <c r="O3" s="83"/>
      <c r="P3" s="84"/>
      <c r="Q3" s="30"/>
      <c r="R3" s="31"/>
      <c r="S3" s="31"/>
      <c r="T3" s="31"/>
      <c r="U3" s="31"/>
      <c r="V3" s="31"/>
      <c r="W3" s="31"/>
      <c r="X3" s="32"/>
      <c r="Y3" s="82" t="s">
        <v>15</v>
      </c>
      <c r="Z3" s="83"/>
      <c r="AA3" s="84"/>
      <c r="AB3" s="85" t="s">
        <v>3</v>
      </c>
      <c r="AC3" s="87"/>
      <c r="AD3" s="61" t="s">
        <v>4</v>
      </c>
      <c r="AE3" s="63"/>
      <c r="AF3" s="64" t="s">
        <v>5</v>
      </c>
      <c r="AG3" s="65"/>
    </row>
    <row r="4" spans="2:33" s="7" customFormat="1" ht="18.75" customHeight="1" thickBot="1" x14ac:dyDescent="0.25">
      <c r="B4" s="8">
        <f>(COUNTA(D7:D26))/2</f>
        <v>0</v>
      </c>
      <c r="C4" s="5"/>
      <c r="D4"/>
      <c r="E4" s="6" t="s">
        <v>13</v>
      </c>
      <c r="F4" s="33"/>
      <c r="G4" s="34"/>
      <c r="H4" s="34"/>
      <c r="I4" s="34"/>
      <c r="J4" s="34"/>
      <c r="K4" s="34"/>
      <c r="L4" s="34"/>
      <c r="M4" s="35"/>
      <c r="N4" s="40" t="s">
        <v>8</v>
      </c>
      <c r="O4" s="41" t="s">
        <v>6</v>
      </c>
      <c r="P4" s="42" t="s">
        <v>7</v>
      </c>
      <c r="Q4" s="33"/>
      <c r="R4" s="34"/>
      <c r="S4" s="34"/>
      <c r="T4" s="34"/>
      <c r="U4" s="34"/>
      <c r="V4" s="34"/>
      <c r="W4" s="34"/>
      <c r="X4" s="35"/>
      <c r="Y4" s="40" t="s">
        <v>8</v>
      </c>
      <c r="Z4" s="41" t="s">
        <v>6</v>
      </c>
      <c r="AA4" s="42" t="s">
        <v>7</v>
      </c>
      <c r="AB4" s="43" t="s">
        <v>9</v>
      </c>
      <c r="AC4" s="45" t="s">
        <v>6</v>
      </c>
      <c r="AD4" s="43" t="s">
        <v>9</v>
      </c>
      <c r="AE4" s="45" t="s">
        <v>6</v>
      </c>
      <c r="AF4" s="28" t="s">
        <v>5</v>
      </c>
      <c r="AG4" s="29" t="s">
        <v>6</v>
      </c>
    </row>
    <row r="5" spans="2:33" s="2" customFormat="1" ht="18.75" customHeight="1" x14ac:dyDescent="0.2">
      <c r="B5" s="66" t="s">
        <v>10</v>
      </c>
      <c r="C5" s="21" t="s">
        <v>12</v>
      </c>
      <c r="D5" s="68" t="s">
        <v>68</v>
      </c>
      <c r="E5" s="127" t="s">
        <v>69</v>
      </c>
      <c r="F5" s="70" t="str">
        <f>IF(F3="","",(IF(F4="","Error","")))</f>
        <v/>
      </c>
      <c r="G5" s="72" t="str">
        <f>IF(G3="","",(IF(G4="","Error","")))</f>
        <v/>
      </c>
      <c r="H5" s="72" t="str">
        <f t="shared" ref="H5:L5" si="0">IF(H3="","",(IF(H4="","Error","")))</f>
        <v/>
      </c>
      <c r="I5" s="72" t="str">
        <f t="shared" si="0"/>
        <v/>
      </c>
      <c r="J5" s="72" t="str">
        <f t="shared" si="0"/>
        <v/>
      </c>
      <c r="K5" s="72" t="str">
        <f t="shared" si="0"/>
        <v/>
      </c>
      <c r="L5" s="72" t="str">
        <f t="shared" si="0"/>
        <v/>
      </c>
      <c r="M5" s="96" t="str">
        <f>IF(M3="","",(IF(M4="","Error","")))</f>
        <v/>
      </c>
      <c r="N5" s="37" t="str">
        <f>F5&amp;" "&amp;G5&amp;" "&amp;H5&amp;" "&amp;I5&amp;" "&amp;J5&amp;" "&amp;K5&amp;" "&amp;L5&amp;" "&amp;M5&amp;" "&amp;N6</f>
        <v xml:space="preserve">        Error</v>
      </c>
      <c r="O5" s="16"/>
      <c r="P5" s="17"/>
      <c r="Q5" s="70" t="str">
        <f>IF(Q3="","",(IF(Q4="","Error","")))</f>
        <v/>
      </c>
      <c r="R5" s="72" t="str">
        <f>IF(R3="","",(IF(R4="","Error","")))</f>
        <v/>
      </c>
      <c r="S5" s="72" t="str">
        <f t="shared" ref="S5:W5" si="1">IF(S3="","",(IF(S4="","Error","")))</f>
        <v/>
      </c>
      <c r="T5" s="72" t="str">
        <f t="shared" si="1"/>
        <v/>
      </c>
      <c r="U5" s="72" t="str">
        <f t="shared" si="1"/>
        <v/>
      </c>
      <c r="V5" s="72" t="str">
        <f t="shared" si="1"/>
        <v/>
      </c>
      <c r="W5" s="72" t="str">
        <f t="shared" si="1"/>
        <v/>
      </c>
      <c r="X5" s="96" t="str">
        <f>IF(X3="","",(IF(X4="","Error","")))</f>
        <v/>
      </c>
      <c r="Y5" s="37" t="str">
        <f>Q5&amp;" "&amp;R5&amp;" "&amp;S5&amp;" "&amp;T5&amp;" "&amp;U5&amp;" "&amp;V5&amp;" "&amp;W5&amp;" "&amp;X5&amp;" "&amp;Y6</f>
        <v xml:space="preserve">        Error</v>
      </c>
      <c r="Z5" s="16"/>
      <c r="AA5" s="17"/>
      <c r="AB5" s="22">
        <v>0</v>
      </c>
      <c r="AC5" s="17"/>
      <c r="AD5" s="22">
        <v>0</v>
      </c>
      <c r="AE5" s="17"/>
      <c r="AF5" s="24"/>
      <c r="AG5" s="25"/>
    </row>
    <row r="6" spans="2:33" s="2" customFormat="1" ht="18.75" customHeight="1" thickBot="1" x14ac:dyDescent="0.25">
      <c r="B6" s="67"/>
      <c r="C6" s="26" t="s">
        <v>11</v>
      </c>
      <c r="D6" s="69"/>
      <c r="E6" s="128"/>
      <c r="F6" s="71"/>
      <c r="G6" s="73"/>
      <c r="H6" s="73"/>
      <c r="I6" s="73"/>
      <c r="J6" s="73"/>
      <c r="K6" s="73"/>
      <c r="L6" s="73"/>
      <c r="M6" s="97"/>
      <c r="N6" s="36" t="str">
        <f>IF(SUM(F4:M4)=0,"Error","")</f>
        <v>Error</v>
      </c>
      <c r="O6" s="20"/>
      <c r="P6" s="19"/>
      <c r="Q6" s="71"/>
      <c r="R6" s="73"/>
      <c r="S6" s="73"/>
      <c r="T6" s="73"/>
      <c r="U6" s="73"/>
      <c r="V6" s="73"/>
      <c r="W6" s="73"/>
      <c r="X6" s="97"/>
      <c r="Y6" s="36" t="str">
        <f>IF(SUM(Q4:X4)=0,"Error","")</f>
        <v>Error</v>
      </c>
      <c r="Z6" s="20"/>
      <c r="AA6" s="19"/>
      <c r="AB6" s="27" t="s">
        <v>14</v>
      </c>
      <c r="AC6" s="17"/>
      <c r="AD6" s="27" t="s">
        <v>14</v>
      </c>
      <c r="AE6" s="17"/>
      <c r="AF6" s="24"/>
      <c r="AG6" s="25"/>
    </row>
    <row r="7" spans="2:33" ht="13.5" customHeight="1" x14ac:dyDescent="0.2">
      <c r="B7" s="98"/>
      <c r="C7" s="38"/>
      <c r="D7" s="123"/>
      <c r="E7" s="125" t="s">
        <v>70</v>
      </c>
      <c r="F7" s="121"/>
      <c r="G7" s="115"/>
      <c r="H7" s="115"/>
      <c r="I7" s="115"/>
      <c r="J7" s="115"/>
      <c r="K7" s="115"/>
      <c r="L7" s="115"/>
      <c r="M7" s="117"/>
      <c r="N7" s="119" t="str">
        <f>IF(ISNUMBER(SEARCH("*Error*",N$5)),"Enter Weighting",(IF(SUM(F7:M8)=0,"",(F7*F$4)+(G7*G$4)+(H7*H$4)+(I7*I$4)+(J7*J$4)+(K7*K$4)+(L7*L$4)+(M7*J$4))))</f>
        <v>Enter Weighting</v>
      </c>
      <c r="O7" s="92" t="str">
        <f>IF(N7="Enter Weighting","",(1+SUMPRODUCT(($E$7:$E$43=$E7)*(N$7:N$43&gt;0)*(N$7:N$43&lt;N7))))</f>
        <v/>
      </c>
      <c r="P7" s="94" t="str">
        <f>IFERROR(O7*2,"")</f>
        <v/>
      </c>
      <c r="Q7" s="121"/>
      <c r="R7" s="115"/>
      <c r="S7" s="115"/>
      <c r="T7" s="115"/>
      <c r="U7" s="115"/>
      <c r="V7" s="115"/>
      <c r="W7" s="115"/>
      <c r="X7" s="117"/>
      <c r="Y7" s="119" t="str">
        <f>IF(ISNUMBER(SEARCH("*Error*",Y$5)),"Enter Weighting",(IF(SUM(Q7:X8)=0,"",(Q7*Q$4)+(R7*R$4)+(S7*S$4)+(T7*T$4)+(U7*U$4)+(V7*V$4)+(W7*W$4)+(X7*U$4))))</f>
        <v>Enter Weighting</v>
      </c>
      <c r="Z7" s="92" t="str">
        <f>IF(Y7="Enter Weighting","",(1+SUMPRODUCT(($E$7:$E$43=$E7)*(Y$7:Y$43&gt;0)*(Y$7:Y$43&lt;Y7))))</f>
        <v/>
      </c>
      <c r="AA7" s="110" t="str">
        <f>IFERROR(Z7,"")</f>
        <v/>
      </c>
      <c r="AB7" s="113"/>
      <c r="AC7" s="94" t="str">
        <f>IF(AB7="","",(1+SUMPRODUCT(($E$7:$E$43=$E7)*(AB$7:AB$43&gt;0)*(AB$7:AB$43&lt;AB7))))</f>
        <v/>
      </c>
      <c r="AD7" s="113"/>
      <c r="AE7" s="94" t="str">
        <f>IF(AD7="","",(1+SUMPRODUCT(($E$7:$E$43=$E7)*(AD$7:AD$43&gt;0)*(AD$7:AD$43&lt;AD7))))</f>
        <v/>
      </c>
      <c r="AF7" s="85" t="str">
        <f>IFERROR(P7+AA7+AC7+AE7,"")</f>
        <v/>
      </c>
      <c r="AG7" s="94" t="str">
        <f>IF(AF7="","",(1+SUMPRODUCT(($E$7:$E$43=$E7)*(AF$7:AF$43&gt;0)*(AF$7:AF$43&lt;AF7))))</f>
        <v/>
      </c>
    </row>
    <row r="8" spans="2:33" ht="13.5" customHeight="1" thickBot="1" x14ac:dyDescent="0.25">
      <c r="B8" s="99"/>
      <c r="C8" s="39"/>
      <c r="D8" s="124"/>
      <c r="E8" s="126"/>
      <c r="F8" s="122"/>
      <c r="G8" s="116"/>
      <c r="H8" s="116"/>
      <c r="I8" s="116"/>
      <c r="J8" s="116"/>
      <c r="K8" s="116"/>
      <c r="L8" s="116"/>
      <c r="M8" s="118"/>
      <c r="N8" s="120"/>
      <c r="O8" s="93"/>
      <c r="P8" s="95"/>
      <c r="Q8" s="122"/>
      <c r="R8" s="116"/>
      <c r="S8" s="116"/>
      <c r="T8" s="116"/>
      <c r="U8" s="116"/>
      <c r="V8" s="116"/>
      <c r="W8" s="116"/>
      <c r="X8" s="118"/>
      <c r="Y8" s="120"/>
      <c r="Z8" s="93"/>
      <c r="AA8" s="111"/>
      <c r="AB8" s="114"/>
      <c r="AC8" s="95"/>
      <c r="AD8" s="114"/>
      <c r="AE8" s="95"/>
      <c r="AF8" s="106"/>
      <c r="AG8" s="95"/>
    </row>
    <row r="9" spans="2:33" ht="13.5" customHeight="1" x14ac:dyDescent="0.2">
      <c r="B9" s="98"/>
      <c r="C9" s="38"/>
      <c r="D9" s="123"/>
      <c r="E9" s="125" t="s">
        <v>70</v>
      </c>
      <c r="F9" s="121"/>
      <c r="G9" s="115"/>
      <c r="H9" s="115"/>
      <c r="I9" s="115"/>
      <c r="J9" s="115"/>
      <c r="K9" s="115"/>
      <c r="L9" s="115"/>
      <c r="M9" s="117"/>
      <c r="N9" s="119" t="str">
        <f>IF(ISNUMBER(SEARCH("*Error*",N$5)),"Enter Weighting",(IF(SUM(F9:M10)=0,"",(F9*F$4)+(G9*G$4)+(H9*H$4)+(I9*I$4)+(J9*J$4)+(K9*K$4)+(L9*L$4)+(M9*J$4))))</f>
        <v>Enter Weighting</v>
      </c>
      <c r="O9" s="92" t="str">
        <f t="shared" ref="O9" si="2">IF(N9="Enter Weighting","",(1+SUMPRODUCT(($E$7:$E$43=$E9)*(N$7:N$43&gt;0)*(N$7:N$43&lt;N9))))</f>
        <v/>
      </c>
      <c r="P9" s="94" t="str">
        <f t="shared" ref="P9" si="3">IFERROR(O9*2,"")</f>
        <v/>
      </c>
      <c r="Q9" s="121"/>
      <c r="R9" s="115"/>
      <c r="S9" s="115"/>
      <c r="T9" s="115"/>
      <c r="U9" s="115"/>
      <c r="V9" s="115"/>
      <c r="W9" s="115"/>
      <c r="X9" s="117"/>
      <c r="Y9" s="119" t="str">
        <f>IF(ISNUMBER(SEARCH("*Error*",Y$5)),"Enter Weighting",(IF(SUM(Q9:X10)=0,"",(Q9*Q$4)+(R9*R$4)+(S9*S$4)+(T9*T$4)+(U9*U$4)+(V9*V$4)+(W9*W$4)+(X9*U$4))))</f>
        <v>Enter Weighting</v>
      </c>
      <c r="Z9" s="92" t="str">
        <f t="shared" ref="Z9" si="4">IF(Y9="Enter Weighting","",(1+SUMPRODUCT(($E$7:$E$43=$E9)*(Y$7:Y$43&gt;0)*(Y$7:Y$43&lt;Y9))))</f>
        <v/>
      </c>
      <c r="AA9" s="110" t="str">
        <f t="shared" ref="AA9" si="5">IFERROR(Z9,"")</f>
        <v/>
      </c>
      <c r="AB9" s="113"/>
      <c r="AC9" s="94" t="str">
        <f t="shared" ref="AC9:AE9" si="6">IF(AB9="","",(1+SUMPRODUCT(($E$7:$E$43=$E9)*(AB$7:AB$43&gt;0)*(AB$7:AB$43&lt;AB9))))</f>
        <v/>
      </c>
      <c r="AD9" s="113"/>
      <c r="AE9" s="94" t="str">
        <f t="shared" si="6"/>
        <v/>
      </c>
      <c r="AF9" s="85" t="str">
        <f>IFERROR(P9+AA9+AC9+AE9,"")</f>
        <v/>
      </c>
      <c r="AG9" s="94" t="str">
        <f t="shared" ref="AG9" si="7">IF(AF9="","",(1+SUMPRODUCT(($E$7:$E$43=$E9)*(AF$7:AF$43&gt;0)*(AF$7:AF$43&lt;AF9))))</f>
        <v/>
      </c>
    </row>
    <row r="10" spans="2:33" ht="13.5" customHeight="1" thickBot="1" x14ac:dyDescent="0.25">
      <c r="B10" s="99"/>
      <c r="C10" s="39"/>
      <c r="D10" s="124"/>
      <c r="E10" s="126"/>
      <c r="F10" s="122"/>
      <c r="G10" s="116"/>
      <c r="H10" s="116"/>
      <c r="I10" s="116"/>
      <c r="J10" s="116"/>
      <c r="K10" s="116"/>
      <c r="L10" s="116"/>
      <c r="M10" s="118"/>
      <c r="N10" s="120"/>
      <c r="O10" s="93"/>
      <c r="P10" s="95"/>
      <c r="Q10" s="122"/>
      <c r="R10" s="116"/>
      <c r="S10" s="116"/>
      <c r="T10" s="116"/>
      <c r="U10" s="116"/>
      <c r="V10" s="116"/>
      <c r="W10" s="116"/>
      <c r="X10" s="118"/>
      <c r="Y10" s="120"/>
      <c r="Z10" s="93"/>
      <c r="AA10" s="111"/>
      <c r="AB10" s="114"/>
      <c r="AC10" s="95"/>
      <c r="AD10" s="114"/>
      <c r="AE10" s="95"/>
      <c r="AF10" s="106"/>
      <c r="AG10" s="95"/>
    </row>
    <row r="11" spans="2:33" ht="13.5" customHeight="1" x14ac:dyDescent="0.2">
      <c r="B11" s="98"/>
      <c r="C11" s="38"/>
      <c r="D11" s="123"/>
      <c r="E11" s="125" t="s">
        <v>70</v>
      </c>
      <c r="F11" s="121"/>
      <c r="G11" s="115"/>
      <c r="H11" s="115"/>
      <c r="I11" s="115"/>
      <c r="J11" s="115"/>
      <c r="K11" s="115"/>
      <c r="L11" s="115"/>
      <c r="M11" s="117"/>
      <c r="N11" s="119" t="str">
        <f>IF(ISNUMBER(SEARCH("*Error*",N$5)),"Enter Weighting",(IF(SUM(F11:M12)=0,"",(F11*F$4)+(G11*G$4)+(H11*H$4)+(I11*I$4)+(J11*J$4)+(K11*K$4)+(L11*L$4)+(M11*J$4))))</f>
        <v>Enter Weighting</v>
      </c>
      <c r="O11" s="92" t="str">
        <f t="shared" ref="O11" si="8">IF(N11="Enter Weighting","",(1+SUMPRODUCT(($E$7:$E$43=$E11)*(N$7:N$43&gt;0)*(N$7:N$43&lt;N11))))</f>
        <v/>
      </c>
      <c r="P11" s="94" t="str">
        <f t="shared" ref="P11" si="9">IFERROR(O11*2,"")</f>
        <v/>
      </c>
      <c r="Q11" s="121"/>
      <c r="R11" s="115"/>
      <c r="S11" s="115"/>
      <c r="T11" s="115"/>
      <c r="U11" s="115"/>
      <c r="V11" s="115"/>
      <c r="W11" s="115"/>
      <c r="X11" s="117"/>
      <c r="Y11" s="119" t="str">
        <f>IF(ISNUMBER(SEARCH("*Error*",Y$5)),"Enter Weighting",(IF(SUM(Q11:X12)=0,"",(Q11*Q$4)+(R11*R$4)+(S11*S$4)+(T11*T$4)+(U11*U$4)+(V11*V$4)+(W11*W$4)+(X11*U$4))))</f>
        <v>Enter Weighting</v>
      </c>
      <c r="Z11" s="92" t="str">
        <f t="shared" ref="Z11" si="10">IF(Y11="Enter Weighting","",(1+SUMPRODUCT(($E$7:$E$43=$E11)*(Y$7:Y$43&gt;0)*(Y$7:Y$43&lt;Y11))))</f>
        <v/>
      </c>
      <c r="AA11" s="110" t="str">
        <f t="shared" ref="AA11" si="11">IFERROR(Z11,"")</f>
        <v/>
      </c>
      <c r="AB11" s="113"/>
      <c r="AC11" s="94" t="str">
        <f t="shared" ref="AC11:AE11" si="12">IF(AB11="","",(1+SUMPRODUCT(($E$7:$E$43=$E11)*(AB$7:AB$43&gt;0)*(AB$7:AB$43&lt;AB11))))</f>
        <v/>
      </c>
      <c r="AD11" s="113"/>
      <c r="AE11" s="94" t="str">
        <f t="shared" si="12"/>
        <v/>
      </c>
      <c r="AF11" s="85" t="str">
        <f>IFERROR(P11+AA11+AC11+AE11,"")</f>
        <v/>
      </c>
      <c r="AG11" s="94" t="str">
        <f t="shared" ref="AG11" si="13">IF(AF11="","",(1+SUMPRODUCT(($E$7:$E$43=$E11)*(AF$7:AF$43&gt;0)*(AF$7:AF$43&lt;AF11))))</f>
        <v/>
      </c>
    </row>
    <row r="12" spans="2:33" ht="13.5" customHeight="1" thickBot="1" x14ac:dyDescent="0.25">
      <c r="B12" s="99"/>
      <c r="C12" s="39"/>
      <c r="D12" s="124"/>
      <c r="E12" s="126"/>
      <c r="F12" s="122"/>
      <c r="G12" s="116"/>
      <c r="H12" s="116"/>
      <c r="I12" s="116"/>
      <c r="J12" s="116"/>
      <c r="K12" s="116"/>
      <c r="L12" s="116"/>
      <c r="M12" s="118"/>
      <c r="N12" s="120"/>
      <c r="O12" s="93"/>
      <c r="P12" s="95"/>
      <c r="Q12" s="122"/>
      <c r="R12" s="116"/>
      <c r="S12" s="116"/>
      <c r="T12" s="116"/>
      <c r="U12" s="116"/>
      <c r="V12" s="116"/>
      <c r="W12" s="116"/>
      <c r="X12" s="118"/>
      <c r="Y12" s="120"/>
      <c r="Z12" s="93"/>
      <c r="AA12" s="111"/>
      <c r="AB12" s="114"/>
      <c r="AC12" s="95"/>
      <c r="AD12" s="114"/>
      <c r="AE12" s="95"/>
      <c r="AF12" s="106"/>
      <c r="AG12" s="95"/>
    </row>
    <row r="13" spans="2:33" ht="13.5" customHeight="1" x14ac:dyDescent="0.2">
      <c r="B13" s="98"/>
      <c r="C13" s="38"/>
      <c r="D13" s="123"/>
      <c r="E13" s="125" t="s">
        <v>70</v>
      </c>
      <c r="F13" s="121"/>
      <c r="G13" s="115"/>
      <c r="H13" s="115"/>
      <c r="I13" s="115"/>
      <c r="J13" s="115"/>
      <c r="K13" s="115"/>
      <c r="L13" s="115"/>
      <c r="M13" s="117"/>
      <c r="N13" s="119" t="str">
        <f>IF(ISNUMBER(SEARCH("*Error*",N$5)),"Enter Weighting",(IF(SUM(F13:M14)=0,"",(F13*F$4)+(G13*G$4)+(H13*H$4)+(I13*I$4)+(J13*J$4)+(K13*K$4)+(L13*L$4)+(M13*J$4))))</f>
        <v>Enter Weighting</v>
      </c>
      <c r="O13" s="92" t="str">
        <f t="shared" ref="O13" si="14">IF(N13="Enter Weighting","",(1+SUMPRODUCT(($E$7:$E$43=$E13)*(N$7:N$43&gt;0)*(N$7:N$43&lt;N13))))</f>
        <v/>
      </c>
      <c r="P13" s="94" t="str">
        <f t="shared" ref="P13" si="15">IFERROR(O13*2,"")</f>
        <v/>
      </c>
      <c r="Q13" s="121"/>
      <c r="R13" s="115"/>
      <c r="S13" s="115"/>
      <c r="T13" s="115"/>
      <c r="U13" s="115"/>
      <c r="V13" s="115"/>
      <c r="W13" s="115"/>
      <c r="X13" s="117"/>
      <c r="Y13" s="119" t="str">
        <f>IF(ISNUMBER(SEARCH("*Error*",Y$5)),"Enter Weighting",(IF(SUM(Q13:X14)=0,"",(Q13*Q$4)+(R13*R$4)+(S13*S$4)+(T13*T$4)+(U13*U$4)+(V13*V$4)+(W13*W$4)+(X13*U$4))))</f>
        <v>Enter Weighting</v>
      </c>
      <c r="Z13" s="92" t="str">
        <f t="shared" ref="Z13" si="16">IF(Y13="Enter Weighting","",(1+SUMPRODUCT(($E$7:$E$43=$E13)*(Y$7:Y$43&gt;0)*(Y$7:Y$43&lt;Y13))))</f>
        <v/>
      </c>
      <c r="AA13" s="110" t="str">
        <f t="shared" ref="AA13" si="17">IFERROR(Z13,"")</f>
        <v/>
      </c>
      <c r="AB13" s="113"/>
      <c r="AC13" s="94" t="str">
        <f>IF(AB13="","",(1+SUMPRODUCT(($E$7:$E$43=$E13)*(AB$7:AB$43&gt;0)*(AB$7:AB$43&lt;AB13))))</f>
        <v/>
      </c>
      <c r="AD13" s="113"/>
      <c r="AE13" s="94" t="str">
        <f>IF(AD13="","",(1+SUMPRODUCT(($E$7:$E$43=$E13)*(AD$7:AD$43&gt;0)*(AD$7:AD$43&lt;AD13))))</f>
        <v/>
      </c>
      <c r="AF13" s="85" t="str">
        <f>IFERROR(P13+AA13+AC13+AE13,"")</f>
        <v/>
      </c>
      <c r="AG13" s="94" t="str">
        <f>IF(AF13="","",(1+SUMPRODUCT(($E$7:$E$43=$E13)*(AF$7:AF$43&gt;0)*(AF$7:AF$43&lt;AF13))))</f>
        <v/>
      </c>
    </row>
    <row r="14" spans="2:33" ht="13.5" customHeight="1" thickBot="1" x14ac:dyDescent="0.25">
      <c r="B14" s="99"/>
      <c r="C14" s="39"/>
      <c r="D14" s="124"/>
      <c r="E14" s="126"/>
      <c r="F14" s="122"/>
      <c r="G14" s="116"/>
      <c r="H14" s="116"/>
      <c r="I14" s="116"/>
      <c r="J14" s="116"/>
      <c r="K14" s="116"/>
      <c r="L14" s="116"/>
      <c r="M14" s="118"/>
      <c r="N14" s="120"/>
      <c r="O14" s="93"/>
      <c r="P14" s="95"/>
      <c r="Q14" s="122"/>
      <c r="R14" s="116"/>
      <c r="S14" s="116"/>
      <c r="T14" s="116"/>
      <c r="U14" s="116"/>
      <c r="V14" s="116"/>
      <c r="W14" s="116"/>
      <c r="X14" s="118"/>
      <c r="Y14" s="120"/>
      <c r="Z14" s="93"/>
      <c r="AA14" s="111"/>
      <c r="AB14" s="114"/>
      <c r="AC14" s="95"/>
      <c r="AD14" s="114"/>
      <c r="AE14" s="95"/>
      <c r="AF14" s="106"/>
      <c r="AG14" s="95"/>
    </row>
    <row r="15" spans="2:33" ht="13.5" customHeight="1" x14ac:dyDescent="0.2">
      <c r="B15" s="98"/>
      <c r="C15" s="38"/>
      <c r="D15" s="123"/>
      <c r="E15" s="125" t="s">
        <v>70</v>
      </c>
      <c r="F15" s="121"/>
      <c r="G15" s="115"/>
      <c r="H15" s="115"/>
      <c r="I15" s="115"/>
      <c r="J15" s="115"/>
      <c r="K15" s="115"/>
      <c r="L15" s="115"/>
      <c r="M15" s="117"/>
      <c r="N15" s="119" t="str">
        <f>IF(ISNUMBER(SEARCH("*Error*",N$5)),"Enter Weighting",(IF(SUM(F15:M16)=0,"",(F15*F$4)+(G15*G$4)+(H15*H$4)+(I15*I$4)+(J15*J$4)+(K15*K$4)+(L15*L$4)+(M15*J$4))))</f>
        <v>Enter Weighting</v>
      </c>
      <c r="O15" s="92" t="str">
        <f t="shared" ref="O15" si="18">IF(N15="Enter Weighting","",(1+SUMPRODUCT(($E$7:$E$43=$E15)*(N$7:N$43&gt;0)*(N$7:N$43&lt;N15))))</f>
        <v/>
      </c>
      <c r="P15" s="94" t="str">
        <f t="shared" ref="P15" si="19">IFERROR(O15*2,"")</f>
        <v/>
      </c>
      <c r="Q15" s="121"/>
      <c r="R15" s="115"/>
      <c r="S15" s="115"/>
      <c r="T15" s="115"/>
      <c r="U15" s="115"/>
      <c r="V15" s="115"/>
      <c r="W15" s="115"/>
      <c r="X15" s="117"/>
      <c r="Y15" s="119" t="str">
        <f>IF(ISNUMBER(SEARCH("*Error*",Y$5)),"Enter Weighting",(IF(SUM(Q15:X16)=0,"",(Q15*Q$4)+(R15*R$4)+(S15*S$4)+(T15*T$4)+(U15*U$4)+(V15*V$4)+(W15*W$4)+(X15*U$4))))</f>
        <v>Enter Weighting</v>
      </c>
      <c r="Z15" s="92" t="str">
        <f t="shared" ref="Z15" si="20">IF(Y15="Enter Weighting","",(1+SUMPRODUCT(($E$7:$E$43=$E15)*(Y$7:Y$43&gt;0)*(Y$7:Y$43&lt;Y15))))</f>
        <v/>
      </c>
      <c r="AA15" s="110" t="str">
        <f t="shared" ref="AA15" si="21">IFERROR(Z15,"")</f>
        <v/>
      </c>
      <c r="AB15" s="113"/>
      <c r="AC15" s="94" t="str">
        <f t="shared" ref="AC15:AE15" si="22">IF(AB15="","",(1+SUMPRODUCT(($E$7:$E$43=$E15)*(AB$7:AB$43&gt;0)*(AB$7:AB$43&lt;AB15))))</f>
        <v/>
      </c>
      <c r="AD15" s="113"/>
      <c r="AE15" s="94" t="str">
        <f t="shared" si="22"/>
        <v/>
      </c>
      <c r="AF15" s="85" t="str">
        <f>IFERROR(P15+AA15+AC15+AE15,"")</f>
        <v/>
      </c>
      <c r="AG15" s="94" t="str">
        <f t="shared" ref="AG15" si="23">IF(AF15="","",(1+SUMPRODUCT(($E$7:$E$43=$E15)*(AF$7:AF$43&gt;0)*(AF$7:AF$43&lt;AF15))))</f>
        <v/>
      </c>
    </row>
    <row r="16" spans="2:33" ht="13.5" customHeight="1" thickBot="1" x14ac:dyDescent="0.25">
      <c r="B16" s="99"/>
      <c r="C16" s="39"/>
      <c r="D16" s="124"/>
      <c r="E16" s="126"/>
      <c r="F16" s="122"/>
      <c r="G16" s="116"/>
      <c r="H16" s="116"/>
      <c r="I16" s="116"/>
      <c r="J16" s="116"/>
      <c r="K16" s="116"/>
      <c r="L16" s="116"/>
      <c r="M16" s="118"/>
      <c r="N16" s="120"/>
      <c r="O16" s="93"/>
      <c r="P16" s="95"/>
      <c r="Q16" s="122"/>
      <c r="R16" s="116"/>
      <c r="S16" s="116"/>
      <c r="T16" s="116"/>
      <c r="U16" s="116"/>
      <c r="V16" s="116"/>
      <c r="W16" s="116"/>
      <c r="X16" s="118"/>
      <c r="Y16" s="120"/>
      <c r="Z16" s="93"/>
      <c r="AA16" s="111"/>
      <c r="AB16" s="114"/>
      <c r="AC16" s="95"/>
      <c r="AD16" s="114"/>
      <c r="AE16" s="95"/>
      <c r="AF16" s="106"/>
      <c r="AG16" s="95"/>
    </row>
    <row r="17" spans="2:33" ht="13.5" customHeight="1" x14ac:dyDescent="0.2">
      <c r="B17" s="98"/>
      <c r="C17" s="38"/>
      <c r="D17" s="123"/>
      <c r="E17" s="125" t="s">
        <v>70</v>
      </c>
      <c r="F17" s="121"/>
      <c r="G17" s="115"/>
      <c r="H17" s="115"/>
      <c r="I17" s="115"/>
      <c r="J17" s="115"/>
      <c r="K17" s="115"/>
      <c r="L17" s="115"/>
      <c r="M17" s="117"/>
      <c r="N17" s="119" t="str">
        <f>IF(ISNUMBER(SEARCH("*Error*",N$5)),"Enter Weighting",(IF(SUM(F17:M18)=0,"",(F17*F$4)+(G17*G$4)+(H17*H$4)+(I17*I$4)+(J17*J$4)+(K17*K$4)+(L17*L$4)+(M17*J$4))))</f>
        <v>Enter Weighting</v>
      </c>
      <c r="O17" s="92" t="str">
        <f t="shared" ref="O17" si="24">IF(N17="Enter Weighting","",(1+SUMPRODUCT(($E$7:$E$43=$E17)*(N$7:N$43&gt;0)*(N$7:N$43&lt;N17))))</f>
        <v/>
      </c>
      <c r="P17" s="94" t="str">
        <f t="shared" ref="P17" si="25">IFERROR(O17*2,"")</f>
        <v/>
      </c>
      <c r="Q17" s="121"/>
      <c r="R17" s="115"/>
      <c r="S17" s="115"/>
      <c r="T17" s="115"/>
      <c r="U17" s="115"/>
      <c r="V17" s="115"/>
      <c r="W17" s="115"/>
      <c r="X17" s="117"/>
      <c r="Y17" s="119" t="str">
        <f>IF(ISNUMBER(SEARCH("*Error*",Y$5)),"Enter Weighting",(IF(SUM(Q17:X18)=0,"",(Q17*Q$4)+(R17*R$4)+(S17*S$4)+(T17*T$4)+(U17*U$4)+(V17*V$4)+(W17*W$4)+(X17*U$4))))</f>
        <v>Enter Weighting</v>
      </c>
      <c r="Z17" s="92" t="str">
        <f t="shared" ref="Z17" si="26">IF(Y17="Enter Weighting","",(1+SUMPRODUCT(($E$7:$E$43=$E17)*(Y$7:Y$43&gt;0)*(Y$7:Y$43&lt;Y17))))</f>
        <v/>
      </c>
      <c r="AA17" s="110" t="str">
        <f t="shared" ref="AA17" si="27">IFERROR(Z17,"")</f>
        <v/>
      </c>
      <c r="AB17" s="113"/>
      <c r="AC17" s="94" t="str">
        <f t="shared" ref="AC17:AE17" si="28">IF(AB17="","",(1+SUMPRODUCT(($E$7:$E$43=$E17)*(AB$7:AB$43&gt;0)*(AB$7:AB$43&lt;AB17))))</f>
        <v/>
      </c>
      <c r="AD17" s="113"/>
      <c r="AE17" s="94" t="str">
        <f t="shared" si="28"/>
        <v/>
      </c>
      <c r="AF17" s="85" t="str">
        <f>IFERROR(P17+AA17+AC17+AE17,"")</f>
        <v/>
      </c>
      <c r="AG17" s="94" t="str">
        <f t="shared" ref="AG17" si="29">IF(AF17="","",(1+SUMPRODUCT(($E$7:$E$43=$E17)*(AF$7:AF$43&gt;0)*(AF$7:AF$43&lt;AF17))))</f>
        <v/>
      </c>
    </row>
    <row r="18" spans="2:33" ht="13.5" customHeight="1" thickBot="1" x14ac:dyDescent="0.25">
      <c r="B18" s="99"/>
      <c r="C18" s="39"/>
      <c r="D18" s="124"/>
      <c r="E18" s="126"/>
      <c r="F18" s="122"/>
      <c r="G18" s="116"/>
      <c r="H18" s="116"/>
      <c r="I18" s="116"/>
      <c r="J18" s="116"/>
      <c r="K18" s="116"/>
      <c r="L18" s="116"/>
      <c r="M18" s="118"/>
      <c r="N18" s="120"/>
      <c r="O18" s="93"/>
      <c r="P18" s="95"/>
      <c r="Q18" s="122"/>
      <c r="R18" s="116"/>
      <c r="S18" s="116"/>
      <c r="T18" s="116"/>
      <c r="U18" s="116"/>
      <c r="V18" s="116"/>
      <c r="W18" s="116"/>
      <c r="X18" s="118"/>
      <c r="Y18" s="120"/>
      <c r="Z18" s="93"/>
      <c r="AA18" s="111"/>
      <c r="AB18" s="114"/>
      <c r="AC18" s="95"/>
      <c r="AD18" s="114"/>
      <c r="AE18" s="95"/>
      <c r="AF18" s="106"/>
      <c r="AG18" s="95"/>
    </row>
    <row r="19" spans="2:33" ht="13.5" customHeight="1" x14ac:dyDescent="0.2">
      <c r="B19" s="98"/>
      <c r="C19" s="38"/>
      <c r="D19" s="123"/>
      <c r="E19" s="125" t="s">
        <v>70</v>
      </c>
      <c r="F19" s="121"/>
      <c r="G19" s="115"/>
      <c r="H19" s="115"/>
      <c r="I19" s="115"/>
      <c r="J19" s="115"/>
      <c r="K19" s="115"/>
      <c r="L19" s="115"/>
      <c r="M19" s="117"/>
      <c r="N19" s="119" t="str">
        <f>IF(ISNUMBER(SEARCH("*Error*",N$5)),"Enter Weighting",(IF(SUM(F19:M20)=0,"",(F19*F$4)+(G19*G$4)+(H19*H$4)+(I19*I$4)+(J19*J$4)+(K19*K$4)+(L19*L$4)+(M19*J$4))))</f>
        <v>Enter Weighting</v>
      </c>
      <c r="O19" s="92" t="str">
        <f t="shared" ref="O19" si="30">IF(N19="Enter Weighting","",(1+SUMPRODUCT(($E$7:$E$43=$E19)*(N$7:N$43&gt;0)*(N$7:N$43&lt;N19))))</f>
        <v/>
      </c>
      <c r="P19" s="94" t="str">
        <f t="shared" ref="P19" si="31">IFERROR(O19*2,"")</f>
        <v/>
      </c>
      <c r="Q19" s="121"/>
      <c r="R19" s="115"/>
      <c r="S19" s="115"/>
      <c r="T19" s="115"/>
      <c r="U19" s="115"/>
      <c r="V19" s="115"/>
      <c r="W19" s="115"/>
      <c r="X19" s="117"/>
      <c r="Y19" s="119" t="str">
        <f>IF(ISNUMBER(SEARCH("*Error*",Y$5)),"Enter Weighting",(IF(SUM(Q19:X20)=0,"",(Q19*Q$4)+(R19*R$4)+(S19*S$4)+(T19*T$4)+(U19*U$4)+(V19*V$4)+(W19*W$4)+(X19*U$4))))</f>
        <v>Enter Weighting</v>
      </c>
      <c r="Z19" s="92" t="str">
        <f t="shared" ref="Z19" si="32">IF(Y19="Enter Weighting","",(1+SUMPRODUCT(($E$7:$E$43=$E19)*(Y$7:Y$43&gt;0)*(Y$7:Y$43&lt;Y19))))</f>
        <v/>
      </c>
      <c r="AA19" s="110" t="str">
        <f t="shared" ref="AA19" si="33">IFERROR(Z19,"")</f>
        <v/>
      </c>
      <c r="AB19" s="113"/>
      <c r="AC19" s="94" t="str">
        <f t="shared" ref="AC19:AE19" si="34">IF(AB19="","",(1+SUMPRODUCT(($E$7:$E$43=$E19)*(AB$7:AB$43&gt;0)*(AB$7:AB$43&lt;AB19))))</f>
        <v/>
      </c>
      <c r="AD19" s="113"/>
      <c r="AE19" s="94" t="str">
        <f t="shared" si="34"/>
        <v/>
      </c>
      <c r="AF19" s="85" t="str">
        <f>IFERROR(P19+AA19+AC19+AE19,"")</f>
        <v/>
      </c>
      <c r="AG19" s="94" t="str">
        <f t="shared" ref="AG19" si="35">IF(AF19="","",(1+SUMPRODUCT(($E$7:$E$43=$E19)*(AF$7:AF$43&gt;0)*(AF$7:AF$43&lt;AF19))))</f>
        <v/>
      </c>
    </row>
    <row r="20" spans="2:33" ht="13.5" customHeight="1" thickBot="1" x14ac:dyDescent="0.25">
      <c r="B20" s="99"/>
      <c r="C20" s="39"/>
      <c r="D20" s="124"/>
      <c r="E20" s="126"/>
      <c r="F20" s="122"/>
      <c r="G20" s="116"/>
      <c r="H20" s="116"/>
      <c r="I20" s="116"/>
      <c r="J20" s="116"/>
      <c r="K20" s="116"/>
      <c r="L20" s="116"/>
      <c r="M20" s="118"/>
      <c r="N20" s="120"/>
      <c r="O20" s="93"/>
      <c r="P20" s="95"/>
      <c r="Q20" s="122"/>
      <c r="R20" s="116"/>
      <c r="S20" s="116"/>
      <c r="T20" s="116"/>
      <c r="U20" s="116"/>
      <c r="V20" s="116"/>
      <c r="W20" s="116"/>
      <c r="X20" s="118"/>
      <c r="Y20" s="120"/>
      <c r="Z20" s="93"/>
      <c r="AA20" s="111"/>
      <c r="AB20" s="114"/>
      <c r="AC20" s="95"/>
      <c r="AD20" s="114"/>
      <c r="AE20" s="95"/>
      <c r="AF20" s="106"/>
      <c r="AG20" s="95"/>
    </row>
    <row r="21" spans="2:33" ht="13.5" customHeight="1" x14ac:dyDescent="0.2">
      <c r="B21" s="98"/>
      <c r="C21" s="38"/>
      <c r="D21" s="123"/>
      <c r="E21" s="125" t="s">
        <v>70</v>
      </c>
      <c r="F21" s="121"/>
      <c r="G21" s="115"/>
      <c r="H21" s="115"/>
      <c r="I21" s="115"/>
      <c r="J21" s="115"/>
      <c r="K21" s="115"/>
      <c r="L21" s="115"/>
      <c r="M21" s="117"/>
      <c r="N21" s="119" t="str">
        <f>IF(ISNUMBER(SEARCH("*Error*",N$5)),"Enter Weighting",(IF(SUM(F21:M22)=0,"",(F21*F$4)+(G21*G$4)+(H21*H$4)+(I21*I$4)+(J21*J$4)+(K21*K$4)+(L21*L$4)+(M21*J$4))))</f>
        <v>Enter Weighting</v>
      </c>
      <c r="O21" s="92" t="str">
        <f t="shared" ref="O21" si="36">IF(N21="Enter Weighting","",(1+SUMPRODUCT(($E$7:$E$43=$E21)*(N$7:N$43&gt;0)*(N$7:N$43&lt;N21))))</f>
        <v/>
      </c>
      <c r="P21" s="94" t="str">
        <f t="shared" ref="P21" si="37">IFERROR(O21*2,"")</f>
        <v/>
      </c>
      <c r="Q21" s="121"/>
      <c r="R21" s="115"/>
      <c r="S21" s="115"/>
      <c r="T21" s="115"/>
      <c r="U21" s="115"/>
      <c r="V21" s="115"/>
      <c r="W21" s="115"/>
      <c r="X21" s="117"/>
      <c r="Y21" s="119" t="str">
        <f>IF(ISNUMBER(SEARCH("*Error*",Y$5)),"Enter Weighting",(IF(SUM(Q21:X22)=0,"",(Q21*Q$4)+(R21*R$4)+(S21*S$4)+(T21*T$4)+(U21*U$4)+(V21*V$4)+(W21*W$4)+(X21*U$4))))</f>
        <v>Enter Weighting</v>
      </c>
      <c r="Z21" s="92" t="str">
        <f t="shared" ref="Z21" si="38">IF(Y21="Enter Weighting","",(1+SUMPRODUCT(($E$7:$E$43=$E21)*(Y$7:Y$43&gt;0)*(Y$7:Y$43&lt;Y21))))</f>
        <v/>
      </c>
      <c r="AA21" s="110" t="str">
        <f t="shared" ref="AA21" si="39">IFERROR(Z21,"")</f>
        <v/>
      </c>
      <c r="AB21" s="113"/>
      <c r="AC21" s="94" t="str">
        <f t="shared" ref="AC21:AE21" si="40">IF(AB21="","",(1+SUMPRODUCT(($E$7:$E$43=$E21)*(AB$7:AB$43&gt;0)*(AB$7:AB$43&lt;AB21))))</f>
        <v/>
      </c>
      <c r="AD21" s="113"/>
      <c r="AE21" s="94" t="str">
        <f t="shared" si="40"/>
        <v/>
      </c>
      <c r="AF21" s="85" t="str">
        <f>IFERROR(P21+AA21+AC21+AE21,"")</f>
        <v/>
      </c>
      <c r="AG21" s="94" t="str">
        <f t="shared" ref="AG21" si="41">IF(AF21="","",(1+SUMPRODUCT(($E$7:$E$43=$E21)*(AF$7:AF$43&gt;0)*(AF$7:AF$43&lt;AF21))))</f>
        <v/>
      </c>
    </row>
    <row r="22" spans="2:33" ht="13.5" customHeight="1" thickBot="1" x14ac:dyDescent="0.25">
      <c r="B22" s="99"/>
      <c r="C22" s="39"/>
      <c r="D22" s="124"/>
      <c r="E22" s="126"/>
      <c r="F22" s="122"/>
      <c r="G22" s="116"/>
      <c r="H22" s="116"/>
      <c r="I22" s="116"/>
      <c r="J22" s="116"/>
      <c r="K22" s="116"/>
      <c r="L22" s="116"/>
      <c r="M22" s="118"/>
      <c r="N22" s="120"/>
      <c r="O22" s="93"/>
      <c r="P22" s="95"/>
      <c r="Q22" s="122"/>
      <c r="R22" s="116"/>
      <c r="S22" s="116"/>
      <c r="T22" s="116"/>
      <c r="U22" s="116"/>
      <c r="V22" s="116"/>
      <c r="W22" s="116"/>
      <c r="X22" s="118"/>
      <c r="Y22" s="120"/>
      <c r="Z22" s="93"/>
      <c r="AA22" s="111"/>
      <c r="AB22" s="114"/>
      <c r="AC22" s="95"/>
      <c r="AD22" s="114"/>
      <c r="AE22" s="95"/>
      <c r="AF22" s="106"/>
      <c r="AG22" s="95"/>
    </row>
    <row r="23" spans="2:33" ht="13.5" customHeight="1" x14ac:dyDescent="0.2">
      <c r="B23" s="98"/>
      <c r="C23" s="38"/>
      <c r="D23" s="123"/>
      <c r="E23" s="125" t="s">
        <v>70</v>
      </c>
      <c r="F23" s="121"/>
      <c r="G23" s="115"/>
      <c r="H23" s="115"/>
      <c r="I23" s="115"/>
      <c r="J23" s="115"/>
      <c r="K23" s="115"/>
      <c r="L23" s="115"/>
      <c r="M23" s="117"/>
      <c r="N23" s="119" t="str">
        <f>IF(ISNUMBER(SEARCH("*Error*",N$5)),"Enter Weighting",(IF(SUM(F23:M24)=0,"",(F23*F$4)+(G23*G$4)+(H23*H$4)+(I23*I$4)+(J23*J$4)+(K23*K$4)+(L23*L$4)+(M23*J$4))))</f>
        <v>Enter Weighting</v>
      </c>
      <c r="O23" s="92" t="str">
        <f t="shared" ref="O23" si="42">IF(N23="Enter Weighting","",(1+SUMPRODUCT(($E$7:$E$43=$E23)*(N$7:N$43&gt;0)*(N$7:N$43&lt;N23))))</f>
        <v/>
      </c>
      <c r="P23" s="94" t="str">
        <f t="shared" ref="P23" si="43">IFERROR(O23*2,"")</f>
        <v/>
      </c>
      <c r="Q23" s="121"/>
      <c r="R23" s="115"/>
      <c r="S23" s="115"/>
      <c r="T23" s="115"/>
      <c r="U23" s="115"/>
      <c r="V23" s="115"/>
      <c r="W23" s="115"/>
      <c r="X23" s="117"/>
      <c r="Y23" s="119" t="str">
        <f>IF(ISNUMBER(SEARCH("*Error*",Y$5)),"Enter Weighting",(IF(SUM(Q23:X24)=0,"",(Q23*Q$4)+(R23*R$4)+(S23*S$4)+(T23*T$4)+(U23*U$4)+(V23*V$4)+(W23*W$4)+(X23*U$4))))</f>
        <v>Enter Weighting</v>
      </c>
      <c r="Z23" s="92" t="str">
        <f t="shared" ref="Z23" si="44">IF(Y23="Enter Weighting","",(1+SUMPRODUCT(($E$7:$E$43=$E23)*(Y$7:Y$43&gt;0)*(Y$7:Y$43&lt;Y23))))</f>
        <v/>
      </c>
      <c r="AA23" s="110" t="str">
        <f t="shared" ref="AA23" si="45">IFERROR(Z23,"")</f>
        <v/>
      </c>
      <c r="AB23" s="113"/>
      <c r="AC23" s="94" t="str">
        <f t="shared" ref="AC23:AE23" si="46">IF(AB23="","",(1+SUMPRODUCT(($E$7:$E$43=$E23)*(AB$7:AB$43&gt;0)*(AB$7:AB$43&lt;AB23))))</f>
        <v/>
      </c>
      <c r="AD23" s="113"/>
      <c r="AE23" s="94" t="str">
        <f t="shared" si="46"/>
        <v/>
      </c>
      <c r="AF23" s="85" t="str">
        <f>IFERROR(P23+AA23+AC23+AE23,"")</f>
        <v/>
      </c>
      <c r="AG23" s="94" t="str">
        <f t="shared" ref="AG23" si="47">IF(AF23="","",(1+SUMPRODUCT(($E$7:$E$43=$E23)*(AF$7:AF$43&gt;0)*(AF$7:AF$43&lt;AF23))))</f>
        <v/>
      </c>
    </row>
    <row r="24" spans="2:33" ht="13.5" customHeight="1" thickBot="1" x14ac:dyDescent="0.25">
      <c r="B24" s="99"/>
      <c r="C24" s="39"/>
      <c r="D24" s="124"/>
      <c r="E24" s="126"/>
      <c r="F24" s="122"/>
      <c r="G24" s="116"/>
      <c r="H24" s="116"/>
      <c r="I24" s="116"/>
      <c r="J24" s="116"/>
      <c r="K24" s="116"/>
      <c r="L24" s="116"/>
      <c r="M24" s="118"/>
      <c r="N24" s="120"/>
      <c r="O24" s="93"/>
      <c r="P24" s="95"/>
      <c r="Q24" s="122"/>
      <c r="R24" s="116"/>
      <c r="S24" s="116"/>
      <c r="T24" s="116"/>
      <c r="U24" s="116"/>
      <c r="V24" s="116"/>
      <c r="W24" s="116"/>
      <c r="X24" s="118"/>
      <c r="Y24" s="120"/>
      <c r="Z24" s="93"/>
      <c r="AA24" s="111"/>
      <c r="AB24" s="114"/>
      <c r="AC24" s="95"/>
      <c r="AD24" s="114"/>
      <c r="AE24" s="95"/>
      <c r="AF24" s="106"/>
      <c r="AG24" s="95"/>
    </row>
    <row r="25" spans="2:33" ht="13.5" customHeight="1" x14ac:dyDescent="0.2">
      <c r="B25" s="98"/>
      <c r="C25" s="38"/>
      <c r="D25" s="123"/>
      <c r="E25" s="125" t="s">
        <v>70</v>
      </c>
      <c r="F25" s="121"/>
      <c r="G25" s="115"/>
      <c r="H25" s="115"/>
      <c r="I25" s="115"/>
      <c r="J25" s="115"/>
      <c r="K25" s="115"/>
      <c r="L25" s="115"/>
      <c r="M25" s="117"/>
      <c r="N25" s="119" t="str">
        <f>IF(ISNUMBER(SEARCH("*Error*",N$5)),"Enter Weighting",(IF(SUM(F25:M26)=0,"",(F25*F$4)+(G25*G$4)+(H25*H$4)+(I25*I$4)+(J25*J$4)+(K25*K$4)+(L25*L$4)+(M25*J$4))))</f>
        <v>Enter Weighting</v>
      </c>
      <c r="O25" s="92" t="str">
        <f t="shared" ref="O25" si="48">IF(N25="Enter Weighting","",(1+SUMPRODUCT(($E$7:$E$43=$E25)*(N$7:N$43&gt;0)*(N$7:N$43&lt;N25))))</f>
        <v/>
      </c>
      <c r="P25" s="94" t="str">
        <f t="shared" ref="P25" si="49">IFERROR(O25*2,"")</f>
        <v/>
      </c>
      <c r="Q25" s="121"/>
      <c r="R25" s="115"/>
      <c r="S25" s="115"/>
      <c r="T25" s="115"/>
      <c r="U25" s="115"/>
      <c r="V25" s="115"/>
      <c r="W25" s="115"/>
      <c r="X25" s="117"/>
      <c r="Y25" s="119" t="str">
        <f>IF(ISNUMBER(SEARCH("*Error*",Y$5)),"Enter Weighting",(IF(SUM(Q25:X26)=0,"",(Q25*Q$4)+(R25*R$4)+(S25*S$4)+(T25*T$4)+(U25*U$4)+(V25*V$4)+(W25*W$4)+(X25*U$4))))</f>
        <v>Enter Weighting</v>
      </c>
      <c r="Z25" s="92" t="str">
        <f t="shared" ref="Z25" si="50">IF(Y25="Enter Weighting","",(1+SUMPRODUCT(($E$7:$E$43=$E25)*(Y$7:Y$43&gt;0)*(Y$7:Y$43&lt;Y25))))</f>
        <v/>
      </c>
      <c r="AA25" s="110" t="str">
        <f t="shared" ref="AA25" si="51">IFERROR(Z25,"")</f>
        <v/>
      </c>
      <c r="AB25" s="113"/>
      <c r="AC25" s="94" t="str">
        <f t="shared" ref="AC25:AE25" si="52">IF(AB25="","",(1+SUMPRODUCT(($E$7:$E$43=$E25)*(AB$7:AB$43&gt;0)*(AB$7:AB$43&lt;AB25))))</f>
        <v/>
      </c>
      <c r="AD25" s="113"/>
      <c r="AE25" s="94" t="str">
        <f t="shared" si="52"/>
        <v/>
      </c>
      <c r="AF25" s="85" t="str">
        <f>IFERROR(P25+AA25+AC25+AE25,"")</f>
        <v/>
      </c>
      <c r="AG25" s="94" t="str">
        <f t="shared" ref="AG25" si="53">IF(AF25="","",(1+SUMPRODUCT(($E$7:$E$43=$E25)*(AF$7:AF$43&gt;0)*(AF$7:AF$43&lt;AF25))))</f>
        <v/>
      </c>
    </row>
    <row r="26" spans="2:33" ht="13.5" customHeight="1" thickBot="1" x14ac:dyDescent="0.25">
      <c r="B26" s="99"/>
      <c r="C26" s="39"/>
      <c r="D26" s="124"/>
      <c r="E26" s="126"/>
      <c r="F26" s="122"/>
      <c r="G26" s="116"/>
      <c r="H26" s="116"/>
      <c r="I26" s="116"/>
      <c r="J26" s="116"/>
      <c r="K26" s="116"/>
      <c r="L26" s="116"/>
      <c r="M26" s="118"/>
      <c r="N26" s="120"/>
      <c r="O26" s="93"/>
      <c r="P26" s="95"/>
      <c r="Q26" s="122"/>
      <c r="R26" s="116"/>
      <c r="S26" s="116"/>
      <c r="T26" s="116"/>
      <c r="U26" s="116"/>
      <c r="V26" s="116"/>
      <c r="W26" s="116"/>
      <c r="X26" s="118"/>
      <c r="Y26" s="120"/>
      <c r="Z26" s="93"/>
      <c r="AA26" s="111"/>
      <c r="AB26" s="114"/>
      <c r="AC26" s="95"/>
      <c r="AD26" s="114"/>
      <c r="AE26" s="95"/>
      <c r="AF26" s="106"/>
      <c r="AG26" s="95"/>
    </row>
    <row r="27" spans="2:33" ht="15" customHeight="1" x14ac:dyDescent="0.2">
      <c r="B27" s="98"/>
      <c r="C27" s="38"/>
      <c r="D27" s="123"/>
      <c r="E27" s="125" t="s">
        <v>70</v>
      </c>
      <c r="F27" s="121"/>
      <c r="G27" s="115"/>
      <c r="H27" s="115"/>
      <c r="I27" s="115"/>
      <c r="J27" s="115"/>
      <c r="K27" s="115"/>
      <c r="L27" s="115"/>
      <c r="M27" s="117"/>
      <c r="N27" s="119" t="str">
        <f t="shared" ref="N27" si="54">IF(ISNUMBER(SEARCH("*Error*",N$5)),"Enter Weighting",(IF(SUM(F27:M28)=0,"",(F27*F$4)+(G27*G$4)+(H27*H$4)+(I27*I$4)+(J27*J$4)+(K27*K$4)+(L27*L$4)+(M27*J$4))))</f>
        <v>Enter Weighting</v>
      </c>
      <c r="O27" s="92" t="str">
        <f t="shared" ref="O27" si="55">IF(N27="Enter Weighting","",(1+SUMPRODUCT(($E$7:$E$43=$E27)*(N$7:N$43&gt;0)*(N$7:N$43&lt;N27))))</f>
        <v/>
      </c>
      <c r="P27" s="94" t="str">
        <f t="shared" ref="P27" si="56">IFERROR(O27*2,"")</f>
        <v/>
      </c>
      <c r="Q27" s="121"/>
      <c r="R27" s="115"/>
      <c r="S27" s="115"/>
      <c r="T27" s="115"/>
      <c r="U27" s="115"/>
      <c r="V27" s="115"/>
      <c r="W27" s="115"/>
      <c r="X27" s="117"/>
      <c r="Y27" s="119" t="str">
        <f t="shared" ref="Y27" si="57">IF(ISNUMBER(SEARCH("*Error*",Y$5)),"Enter Weighting",(IF(SUM(Q27:X28)=0,"",(Q27*Q$4)+(R27*R$4)+(S27*S$4)+(T27*T$4)+(U27*U$4)+(V27*V$4)+(W27*W$4)+(X27*U$4))))</f>
        <v>Enter Weighting</v>
      </c>
      <c r="Z27" s="92" t="str">
        <f t="shared" ref="Z27" si="58">IF(Y27="Enter Weighting","",(1+SUMPRODUCT(($E$7:$E$43=$E27)*(Y$7:Y$43&gt;0)*(Y$7:Y$43&lt;Y27))))</f>
        <v/>
      </c>
      <c r="AA27" s="110" t="str">
        <f t="shared" ref="AA27" si="59">IFERROR(Z27,"")</f>
        <v/>
      </c>
      <c r="AB27" s="113"/>
      <c r="AC27" s="94" t="str">
        <f t="shared" ref="AC27:AE27" si="60">IF(AB27="","",(1+SUMPRODUCT(($E$7:$E$43=$E27)*(AB$7:AB$43&gt;0)*(AB$7:AB$43&lt;AB27))))</f>
        <v/>
      </c>
      <c r="AD27" s="113"/>
      <c r="AE27" s="94" t="str">
        <f t="shared" si="60"/>
        <v/>
      </c>
      <c r="AF27" s="85" t="str">
        <f t="shared" ref="AF27" si="61">IFERROR(P27+AA27+AC27+AE27,"")</f>
        <v/>
      </c>
      <c r="AG27" s="94" t="str">
        <f t="shared" ref="AG27" si="62">IF(AF27="","",(1+SUMPRODUCT(($E$7:$E$43=$E27)*(AF$7:AF$43&gt;0)*(AF$7:AF$43&lt;AF27))))</f>
        <v/>
      </c>
    </row>
    <row r="28" spans="2:33" ht="13.5" customHeight="1" thickBot="1" x14ac:dyDescent="0.25">
      <c r="B28" s="99"/>
      <c r="C28" s="39"/>
      <c r="D28" s="124"/>
      <c r="E28" s="126"/>
      <c r="F28" s="122"/>
      <c r="G28" s="116"/>
      <c r="H28" s="116"/>
      <c r="I28" s="116"/>
      <c r="J28" s="116"/>
      <c r="K28" s="116"/>
      <c r="L28" s="116"/>
      <c r="M28" s="118"/>
      <c r="N28" s="120"/>
      <c r="O28" s="93"/>
      <c r="P28" s="95"/>
      <c r="Q28" s="122"/>
      <c r="R28" s="116"/>
      <c r="S28" s="116"/>
      <c r="T28" s="116"/>
      <c r="U28" s="116"/>
      <c r="V28" s="116"/>
      <c r="W28" s="116"/>
      <c r="X28" s="118"/>
      <c r="Y28" s="120"/>
      <c r="Z28" s="93"/>
      <c r="AA28" s="111"/>
      <c r="AB28" s="114"/>
      <c r="AC28" s="95"/>
      <c r="AD28" s="114"/>
      <c r="AE28" s="95"/>
      <c r="AF28" s="106"/>
      <c r="AG28" s="95"/>
    </row>
    <row r="29" spans="2:33" ht="12.75" customHeight="1" x14ac:dyDescent="0.2">
      <c r="B29" s="98"/>
      <c r="C29" s="38"/>
      <c r="D29" s="123"/>
      <c r="E29" s="125" t="s">
        <v>70</v>
      </c>
      <c r="F29" s="121"/>
      <c r="G29" s="115"/>
      <c r="H29" s="115"/>
      <c r="I29" s="115"/>
      <c r="J29" s="115"/>
      <c r="K29" s="115"/>
      <c r="L29" s="115"/>
      <c r="M29" s="117"/>
      <c r="N29" s="119" t="str">
        <f t="shared" ref="N29" si="63">IF(ISNUMBER(SEARCH("*Error*",N$5)),"Enter Weighting",(IF(SUM(F29:M30)=0,"",(F29*F$4)+(G29*G$4)+(H29*H$4)+(I29*I$4)+(J29*J$4)+(K29*K$4)+(L29*L$4)+(M29*J$4))))</f>
        <v>Enter Weighting</v>
      </c>
      <c r="O29" s="92" t="str">
        <f t="shared" ref="O29" si="64">IF(N29="Enter Weighting","",(1+SUMPRODUCT(($E$7:$E$43=$E29)*(N$7:N$43&gt;0)*(N$7:N$43&lt;N29))))</f>
        <v/>
      </c>
      <c r="P29" s="94" t="str">
        <f t="shared" ref="P29" si="65">IFERROR(O29*2,"")</f>
        <v/>
      </c>
      <c r="Q29" s="121"/>
      <c r="R29" s="115"/>
      <c r="S29" s="115"/>
      <c r="T29" s="115"/>
      <c r="U29" s="115"/>
      <c r="V29" s="115"/>
      <c r="W29" s="115"/>
      <c r="X29" s="117"/>
      <c r="Y29" s="119" t="str">
        <f t="shared" ref="Y29" si="66">IF(ISNUMBER(SEARCH("*Error*",Y$5)),"Enter Weighting",(IF(SUM(Q29:X30)=0,"",(Q29*Q$4)+(R29*R$4)+(S29*S$4)+(T29*T$4)+(U29*U$4)+(V29*V$4)+(W29*W$4)+(X29*U$4))))</f>
        <v>Enter Weighting</v>
      </c>
      <c r="Z29" s="92" t="str">
        <f t="shared" ref="Z29" si="67">IF(Y29="Enter Weighting","",(1+SUMPRODUCT(($E$7:$E$43=$E29)*(Y$7:Y$43&gt;0)*(Y$7:Y$43&lt;Y29))))</f>
        <v/>
      </c>
      <c r="AA29" s="110" t="str">
        <f t="shared" ref="AA29" si="68">IFERROR(Z29,"")</f>
        <v/>
      </c>
      <c r="AB29" s="113"/>
      <c r="AC29" s="94" t="str">
        <f t="shared" ref="AC29:AE29" si="69">IF(AB29="","",(1+SUMPRODUCT(($E$7:$E$43=$E29)*(AB$7:AB$43&gt;0)*(AB$7:AB$43&lt;AB29))))</f>
        <v/>
      </c>
      <c r="AD29" s="113"/>
      <c r="AE29" s="94" t="str">
        <f t="shared" si="69"/>
        <v/>
      </c>
      <c r="AF29" s="85" t="str">
        <f t="shared" ref="AF29" si="70">IFERROR(P29+AA29+AC29+AE29,"")</f>
        <v/>
      </c>
      <c r="AG29" s="94" t="str">
        <f t="shared" ref="AG29" si="71">IF(AF29="","",(1+SUMPRODUCT(($E$7:$E$43=$E29)*(AF$7:AF$43&gt;0)*(AF$7:AF$43&lt;AF29))))</f>
        <v/>
      </c>
    </row>
    <row r="30" spans="2:33" ht="13.5" customHeight="1" thickBot="1" x14ac:dyDescent="0.25">
      <c r="B30" s="99"/>
      <c r="C30" s="39"/>
      <c r="D30" s="124"/>
      <c r="E30" s="126"/>
      <c r="F30" s="122"/>
      <c r="G30" s="116"/>
      <c r="H30" s="116"/>
      <c r="I30" s="116"/>
      <c r="J30" s="116"/>
      <c r="K30" s="116"/>
      <c r="L30" s="116"/>
      <c r="M30" s="118"/>
      <c r="N30" s="120"/>
      <c r="O30" s="93"/>
      <c r="P30" s="95"/>
      <c r="Q30" s="122"/>
      <c r="R30" s="116"/>
      <c r="S30" s="116"/>
      <c r="T30" s="116"/>
      <c r="U30" s="116"/>
      <c r="V30" s="116"/>
      <c r="W30" s="116"/>
      <c r="X30" s="118"/>
      <c r="Y30" s="120"/>
      <c r="Z30" s="93"/>
      <c r="AA30" s="111"/>
      <c r="AB30" s="114"/>
      <c r="AC30" s="95"/>
      <c r="AD30" s="114"/>
      <c r="AE30" s="95"/>
      <c r="AF30" s="106"/>
      <c r="AG30" s="95"/>
    </row>
    <row r="31" spans="2:33" ht="12.75" customHeight="1" x14ac:dyDescent="0.2">
      <c r="B31" s="98"/>
      <c r="C31" s="38"/>
      <c r="D31" s="123"/>
      <c r="E31" s="125" t="s">
        <v>70</v>
      </c>
      <c r="F31" s="121"/>
      <c r="G31" s="115"/>
      <c r="H31" s="115"/>
      <c r="I31" s="115"/>
      <c r="J31" s="115"/>
      <c r="K31" s="115"/>
      <c r="L31" s="115"/>
      <c r="M31" s="117"/>
      <c r="N31" s="119" t="str">
        <f t="shared" ref="N31" si="72">IF(ISNUMBER(SEARCH("*Error*",N$5)),"Enter Weighting",(IF(SUM(F31:M32)=0,"",(F31*F$4)+(G31*G$4)+(H31*H$4)+(I31*I$4)+(J31*J$4)+(K31*K$4)+(L31*L$4)+(M31*J$4))))</f>
        <v>Enter Weighting</v>
      </c>
      <c r="O31" s="92" t="str">
        <f t="shared" ref="O31" si="73">IF(N31="Enter Weighting","",(1+SUMPRODUCT(($E$7:$E$43=$E31)*(N$7:N$43&gt;0)*(N$7:N$43&lt;N31))))</f>
        <v/>
      </c>
      <c r="P31" s="94" t="str">
        <f t="shared" ref="P31" si="74">IFERROR(O31*2,"")</f>
        <v/>
      </c>
      <c r="Q31" s="121"/>
      <c r="R31" s="115"/>
      <c r="S31" s="115"/>
      <c r="T31" s="115"/>
      <c r="U31" s="115"/>
      <c r="V31" s="115"/>
      <c r="W31" s="115"/>
      <c r="X31" s="117"/>
      <c r="Y31" s="119" t="str">
        <f t="shared" ref="Y31" si="75">IF(ISNUMBER(SEARCH("*Error*",Y$5)),"Enter Weighting",(IF(SUM(Q31:X32)=0,"",(Q31*Q$4)+(R31*R$4)+(S31*S$4)+(T31*T$4)+(U31*U$4)+(V31*V$4)+(W31*W$4)+(X31*U$4))))</f>
        <v>Enter Weighting</v>
      </c>
      <c r="Z31" s="92" t="str">
        <f t="shared" ref="Z31" si="76">IF(Y31="Enter Weighting","",(1+SUMPRODUCT(($E$7:$E$43=$E31)*(Y$7:Y$43&gt;0)*(Y$7:Y$43&lt;Y31))))</f>
        <v/>
      </c>
      <c r="AA31" s="110" t="str">
        <f t="shared" ref="AA31" si="77">IFERROR(Z31,"")</f>
        <v/>
      </c>
      <c r="AB31" s="113"/>
      <c r="AC31" s="94" t="str">
        <f t="shared" ref="AC31:AE31" si="78">IF(AB31="","",(1+SUMPRODUCT(($E$7:$E$43=$E31)*(AB$7:AB$43&gt;0)*(AB$7:AB$43&lt;AB31))))</f>
        <v/>
      </c>
      <c r="AD31" s="113"/>
      <c r="AE31" s="94" t="str">
        <f t="shared" si="78"/>
        <v/>
      </c>
      <c r="AF31" s="85" t="str">
        <f t="shared" ref="AF31" si="79">IFERROR(P31+AA31+AC31+AE31,"")</f>
        <v/>
      </c>
      <c r="AG31" s="94" t="str">
        <f t="shared" ref="AG31" si="80">IF(AF31="","",(1+SUMPRODUCT(($E$7:$E$43=$E31)*(AF$7:AF$43&gt;0)*(AF$7:AF$43&lt;AF31))))</f>
        <v/>
      </c>
    </row>
    <row r="32" spans="2:33" ht="13.5" customHeight="1" thickBot="1" x14ac:dyDescent="0.25">
      <c r="B32" s="99"/>
      <c r="C32" s="39"/>
      <c r="D32" s="124"/>
      <c r="E32" s="126"/>
      <c r="F32" s="122"/>
      <c r="G32" s="116"/>
      <c r="H32" s="116"/>
      <c r="I32" s="116"/>
      <c r="J32" s="116"/>
      <c r="K32" s="116"/>
      <c r="L32" s="116"/>
      <c r="M32" s="118"/>
      <c r="N32" s="120"/>
      <c r="O32" s="93"/>
      <c r="P32" s="95"/>
      <c r="Q32" s="122"/>
      <c r="R32" s="116"/>
      <c r="S32" s="116"/>
      <c r="T32" s="116"/>
      <c r="U32" s="116"/>
      <c r="V32" s="116"/>
      <c r="W32" s="116"/>
      <c r="X32" s="118"/>
      <c r="Y32" s="120"/>
      <c r="Z32" s="93"/>
      <c r="AA32" s="111"/>
      <c r="AB32" s="114"/>
      <c r="AC32" s="95"/>
      <c r="AD32" s="114"/>
      <c r="AE32" s="95"/>
      <c r="AF32" s="106"/>
      <c r="AG32" s="95"/>
    </row>
    <row r="33" spans="2:33" ht="12.75" customHeight="1" x14ac:dyDescent="0.2">
      <c r="B33" s="98"/>
      <c r="C33" s="38"/>
      <c r="D33" s="123"/>
      <c r="E33" s="125" t="s">
        <v>70</v>
      </c>
      <c r="F33" s="121"/>
      <c r="G33" s="115"/>
      <c r="H33" s="115"/>
      <c r="I33" s="115"/>
      <c r="J33" s="115"/>
      <c r="K33" s="115"/>
      <c r="L33" s="115"/>
      <c r="M33" s="117"/>
      <c r="N33" s="119" t="str">
        <f t="shared" ref="N33" si="81">IF(ISNUMBER(SEARCH("*Error*",N$5)),"Enter Weighting",(IF(SUM(F33:M34)=0,"",(F33*F$4)+(G33*G$4)+(H33*H$4)+(I33*I$4)+(J33*J$4)+(K33*K$4)+(L33*L$4)+(M33*J$4))))</f>
        <v>Enter Weighting</v>
      </c>
      <c r="O33" s="92" t="str">
        <f t="shared" ref="O33" si="82">IF(N33="Enter Weighting","",(1+SUMPRODUCT(($E$7:$E$43=$E33)*(N$7:N$43&gt;0)*(N$7:N$43&lt;N33))))</f>
        <v/>
      </c>
      <c r="P33" s="94" t="str">
        <f t="shared" ref="P33" si="83">IFERROR(O33*2,"")</f>
        <v/>
      </c>
      <c r="Q33" s="121"/>
      <c r="R33" s="115"/>
      <c r="S33" s="115"/>
      <c r="T33" s="115"/>
      <c r="U33" s="115"/>
      <c r="V33" s="115"/>
      <c r="W33" s="115"/>
      <c r="X33" s="117"/>
      <c r="Y33" s="119" t="str">
        <f t="shared" ref="Y33" si="84">IF(ISNUMBER(SEARCH("*Error*",Y$5)),"Enter Weighting",(IF(SUM(Q33:X34)=0,"",(Q33*Q$4)+(R33*R$4)+(S33*S$4)+(T33*T$4)+(U33*U$4)+(V33*V$4)+(W33*W$4)+(X33*U$4))))</f>
        <v>Enter Weighting</v>
      </c>
      <c r="Z33" s="92" t="str">
        <f t="shared" ref="Z33" si="85">IF(Y33="Enter Weighting","",(1+SUMPRODUCT(($E$7:$E$43=$E33)*(Y$7:Y$43&gt;0)*(Y$7:Y$43&lt;Y33))))</f>
        <v/>
      </c>
      <c r="AA33" s="110" t="str">
        <f t="shared" ref="AA33" si="86">IFERROR(Z33,"")</f>
        <v/>
      </c>
      <c r="AB33" s="113"/>
      <c r="AC33" s="94" t="str">
        <f t="shared" ref="AC33:AE33" si="87">IF(AB33="","",(1+SUMPRODUCT(($E$7:$E$43=$E33)*(AB$7:AB$43&gt;0)*(AB$7:AB$43&lt;AB33))))</f>
        <v/>
      </c>
      <c r="AD33" s="113"/>
      <c r="AE33" s="94" t="str">
        <f t="shared" si="87"/>
        <v/>
      </c>
      <c r="AF33" s="85" t="str">
        <f t="shared" ref="AF33" si="88">IFERROR(P33+AA33+AC33+AE33,"")</f>
        <v/>
      </c>
      <c r="AG33" s="94" t="str">
        <f t="shared" ref="AG33" si="89">IF(AF33="","",(1+SUMPRODUCT(($E$7:$E$43=$E33)*(AF$7:AF$43&gt;0)*(AF$7:AF$43&lt;AF33))))</f>
        <v/>
      </c>
    </row>
    <row r="34" spans="2:33" ht="13.5" customHeight="1" thickBot="1" x14ac:dyDescent="0.25">
      <c r="B34" s="99"/>
      <c r="C34" s="39"/>
      <c r="D34" s="124"/>
      <c r="E34" s="126"/>
      <c r="F34" s="122"/>
      <c r="G34" s="116"/>
      <c r="H34" s="116"/>
      <c r="I34" s="116"/>
      <c r="J34" s="116"/>
      <c r="K34" s="116"/>
      <c r="L34" s="116"/>
      <c r="M34" s="118"/>
      <c r="N34" s="120"/>
      <c r="O34" s="93"/>
      <c r="P34" s="95"/>
      <c r="Q34" s="122"/>
      <c r="R34" s="116"/>
      <c r="S34" s="116"/>
      <c r="T34" s="116"/>
      <c r="U34" s="116"/>
      <c r="V34" s="116"/>
      <c r="W34" s="116"/>
      <c r="X34" s="118"/>
      <c r="Y34" s="120"/>
      <c r="Z34" s="93"/>
      <c r="AA34" s="111"/>
      <c r="AB34" s="114"/>
      <c r="AC34" s="95"/>
      <c r="AD34" s="114"/>
      <c r="AE34" s="95"/>
      <c r="AF34" s="106"/>
      <c r="AG34" s="95"/>
    </row>
    <row r="35" spans="2:33" ht="12.75" customHeight="1" x14ac:dyDescent="0.2">
      <c r="B35" s="98"/>
      <c r="C35" s="38"/>
      <c r="D35" s="123"/>
      <c r="E35" s="125" t="s">
        <v>70</v>
      </c>
      <c r="F35" s="121"/>
      <c r="G35" s="115"/>
      <c r="H35" s="115"/>
      <c r="I35" s="115"/>
      <c r="J35" s="115"/>
      <c r="K35" s="115"/>
      <c r="L35" s="115"/>
      <c r="M35" s="117"/>
      <c r="N35" s="119" t="str">
        <f t="shared" ref="N35" si="90">IF(ISNUMBER(SEARCH("*Error*",N$5)),"Enter Weighting",(IF(SUM(F35:M36)=0,"",(F35*F$4)+(G35*G$4)+(H35*H$4)+(I35*I$4)+(J35*J$4)+(K35*K$4)+(L35*L$4)+(M35*J$4))))</f>
        <v>Enter Weighting</v>
      </c>
      <c r="O35" s="92" t="str">
        <f t="shared" ref="O35" si="91">IF(N35="Enter Weighting","",(1+SUMPRODUCT(($E$7:$E$43=$E35)*(N$7:N$43&gt;0)*(N$7:N$43&lt;N35))))</f>
        <v/>
      </c>
      <c r="P35" s="94" t="str">
        <f t="shared" ref="P35" si="92">IFERROR(O35*2,"")</f>
        <v/>
      </c>
      <c r="Q35" s="121"/>
      <c r="R35" s="115"/>
      <c r="S35" s="115"/>
      <c r="T35" s="115"/>
      <c r="U35" s="115"/>
      <c r="V35" s="115"/>
      <c r="W35" s="115"/>
      <c r="X35" s="117"/>
      <c r="Y35" s="119" t="str">
        <f t="shared" ref="Y35" si="93">IF(ISNUMBER(SEARCH("*Error*",Y$5)),"Enter Weighting",(IF(SUM(Q35:X36)=0,"",(Q35*Q$4)+(R35*R$4)+(S35*S$4)+(T35*T$4)+(U35*U$4)+(V35*V$4)+(W35*W$4)+(X35*U$4))))</f>
        <v>Enter Weighting</v>
      </c>
      <c r="Z35" s="92" t="str">
        <f t="shared" ref="Z35" si="94">IF(Y35="Enter Weighting","",(1+SUMPRODUCT(($E$7:$E$43=$E35)*(Y$7:Y$43&gt;0)*(Y$7:Y$43&lt;Y35))))</f>
        <v/>
      </c>
      <c r="AA35" s="110" t="str">
        <f t="shared" ref="AA35" si="95">IFERROR(Z35,"")</f>
        <v/>
      </c>
      <c r="AB35" s="113"/>
      <c r="AC35" s="94" t="str">
        <f t="shared" ref="AC35:AE35" si="96">IF(AB35="","",(1+SUMPRODUCT(($E$7:$E$43=$E35)*(AB$7:AB$43&gt;0)*(AB$7:AB$43&lt;AB35))))</f>
        <v/>
      </c>
      <c r="AD35" s="113"/>
      <c r="AE35" s="94" t="str">
        <f t="shared" si="96"/>
        <v/>
      </c>
      <c r="AF35" s="85" t="str">
        <f t="shared" ref="AF35" si="97">IFERROR(P35+AA35+AC35+AE35,"")</f>
        <v/>
      </c>
      <c r="AG35" s="94" t="str">
        <f t="shared" ref="AG35" si="98">IF(AF35="","",(1+SUMPRODUCT(($E$7:$E$43=$E35)*(AF$7:AF$43&gt;0)*(AF$7:AF$43&lt;AF35))))</f>
        <v/>
      </c>
    </row>
    <row r="36" spans="2:33" ht="13.5" customHeight="1" thickBot="1" x14ac:dyDescent="0.25">
      <c r="B36" s="99"/>
      <c r="C36" s="39"/>
      <c r="D36" s="124"/>
      <c r="E36" s="126"/>
      <c r="F36" s="122"/>
      <c r="G36" s="116"/>
      <c r="H36" s="116"/>
      <c r="I36" s="116"/>
      <c r="J36" s="116"/>
      <c r="K36" s="116"/>
      <c r="L36" s="116"/>
      <c r="M36" s="118"/>
      <c r="N36" s="120"/>
      <c r="O36" s="93"/>
      <c r="P36" s="95"/>
      <c r="Q36" s="122"/>
      <c r="R36" s="116"/>
      <c r="S36" s="116"/>
      <c r="T36" s="116"/>
      <c r="U36" s="116"/>
      <c r="V36" s="116"/>
      <c r="W36" s="116"/>
      <c r="X36" s="118"/>
      <c r="Y36" s="120"/>
      <c r="Z36" s="93"/>
      <c r="AA36" s="111"/>
      <c r="AB36" s="114"/>
      <c r="AC36" s="95"/>
      <c r="AD36" s="114"/>
      <c r="AE36" s="95"/>
      <c r="AF36" s="106"/>
      <c r="AG36" s="95"/>
    </row>
    <row r="37" spans="2:33" ht="12.75" customHeight="1" x14ac:dyDescent="0.2">
      <c r="B37" s="98"/>
      <c r="C37" s="38"/>
      <c r="D37" s="123"/>
      <c r="E37" s="125" t="s">
        <v>70</v>
      </c>
      <c r="F37" s="121"/>
      <c r="G37" s="115"/>
      <c r="H37" s="115"/>
      <c r="I37" s="115"/>
      <c r="J37" s="115"/>
      <c r="K37" s="115"/>
      <c r="L37" s="115"/>
      <c r="M37" s="117"/>
      <c r="N37" s="119" t="str">
        <f t="shared" ref="N37" si="99">IF(ISNUMBER(SEARCH("*Error*",N$5)),"Enter Weighting",(IF(SUM(F37:M38)=0,"",(F37*F$4)+(G37*G$4)+(H37*H$4)+(I37*I$4)+(J37*J$4)+(K37*K$4)+(L37*L$4)+(M37*J$4))))</f>
        <v>Enter Weighting</v>
      </c>
      <c r="O37" s="92" t="str">
        <f t="shared" ref="O37" si="100">IF(N37="Enter Weighting","",(1+SUMPRODUCT(($E$7:$E$43=$E37)*(N$7:N$43&gt;0)*(N$7:N$43&lt;N37))))</f>
        <v/>
      </c>
      <c r="P37" s="94" t="str">
        <f t="shared" ref="P37" si="101">IFERROR(O37*2,"")</f>
        <v/>
      </c>
      <c r="Q37" s="121"/>
      <c r="R37" s="115"/>
      <c r="S37" s="115"/>
      <c r="T37" s="115"/>
      <c r="U37" s="115"/>
      <c r="V37" s="115"/>
      <c r="W37" s="115"/>
      <c r="X37" s="117"/>
      <c r="Y37" s="119" t="str">
        <f t="shared" ref="Y37" si="102">IF(ISNUMBER(SEARCH("*Error*",Y$5)),"Enter Weighting",(IF(SUM(Q37:X38)=0,"",(Q37*Q$4)+(R37*R$4)+(S37*S$4)+(T37*T$4)+(U37*U$4)+(V37*V$4)+(W37*W$4)+(X37*U$4))))</f>
        <v>Enter Weighting</v>
      </c>
      <c r="Z37" s="92" t="str">
        <f t="shared" ref="Z37" si="103">IF(Y37="Enter Weighting","",(1+SUMPRODUCT(($E$7:$E$43=$E37)*(Y$7:Y$43&gt;0)*(Y$7:Y$43&lt;Y37))))</f>
        <v/>
      </c>
      <c r="AA37" s="110" t="str">
        <f t="shared" ref="AA37" si="104">IFERROR(Z37,"")</f>
        <v/>
      </c>
      <c r="AB37" s="113"/>
      <c r="AC37" s="94" t="str">
        <f t="shared" ref="AC37:AE37" si="105">IF(AB37="","",(1+SUMPRODUCT(($E$7:$E$43=$E37)*(AB$7:AB$43&gt;0)*(AB$7:AB$43&lt;AB37))))</f>
        <v/>
      </c>
      <c r="AD37" s="113"/>
      <c r="AE37" s="94" t="str">
        <f t="shared" si="105"/>
        <v/>
      </c>
      <c r="AF37" s="85" t="str">
        <f t="shared" ref="AF37" si="106">IFERROR(P37+AA37+AC37+AE37,"")</f>
        <v/>
      </c>
      <c r="AG37" s="94" t="str">
        <f t="shared" ref="AG37" si="107">IF(AF37="","",(1+SUMPRODUCT(($E$7:$E$43=$E37)*(AF$7:AF$43&gt;0)*(AF$7:AF$43&lt;AF37))))</f>
        <v/>
      </c>
    </row>
    <row r="38" spans="2:33" ht="13.5" customHeight="1" thickBot="1" x14ac:dyDescent="0.25">
      <c r="B38" s="99"/>
      <c r="C38" s="39"/>
      <c r="D38" s="124"/>
      <c r="E38" s="126"/>
      <c r="F38" s="122"/>
      <c r="G38" s="116"/>
      <c r="H38" s="116"/>
      <c r="I38" s="116"/>
      <c r="J38" s="116"/>
      <c r="K38" s="116"/>
      <c r="L38" s="116"/>
      <c r="M38" s="118"/>
      <c r="N38" s="120"/>
      <c r="O38" s="93"/>
      <c r="P38" s="95"/>
      <c r="Q38" s="122"/>
      <c r="R38" s="116"/>
      <c r="S38" s="116"/>
      <c r="T38" s="116"/>
      <c r="U38" s="116"/>
      <c r="V38" s="116"/>
      <c r="W38" s="116"/>
      <c r="X38" s="118"/>
      <c r="Y38" s="120"/>
      <c r="Z38" s="93"/>
      <c r="AA38" s="111"/>
      <c r="AB38" s="114"/>
      <c r="AC38" s="95"/>
      <c r="AD38" s="114"/>
      <c r="AE38" s="95"/>
      <c r="AF38" s="106"/>
      <c r="AG38" s="95"/>
    </row>
    <row r="39" spans="2:33" ht="12.75" customHeight="1" x14ac:dyDescent="0.2">
      <c r="B39" s="98"/>
      <c r="C39" s="38"/>
      <c r="D39" s="123"/>
      <c r="E39" s="125" t="s">
        <v>70</v>
      </c>
      <c r="F39" s="121"/>
      <c r="G39" s="115"/>
      <c r="H39" s="115"/>
      <c r="I39" s="115"/>
      <c r="J39" s="115"/>
      <c r="K39" s="115"/>
      <c r="L39" s="115"/>
      <c r="M39" s="117"/>
      <c r="N39" s="119" t="str">
        <f t="shared" ref="N39" si="108">IF(ISNUMBER(SEARCH("*Error*",N$5)),"Enter Weighting",(IF(SUM(F39:M40)=0,"",(F39*F$4)+(G39*G$4)+(H39*H$4)+(I39*I$4)+(J39*J$4)+(K39*K$4)+(L39*L$4)+(M39*J$4))))</f>
        <v>Enter Weighting</v>
      </c>
      <c r="O39" s="92" t="str">
        <f t="shared" ref="O39" si="109">IF(N39="Enter Weighting","",(1+SUMPRODUCT(($E$7:$E$43=$E39)*(N$7:N$43&gt;0)*(N$7:N$43&lt;N39))))</f>
        <v/>
      </c>
      <c r="P39" s="94" t="str">
        <f t="shared" ref="P39" si="110">IFERROR(O39*2,"")</f>
        <v/>
      </c>
      <c r="Q39" s="121"/>
      <c r="R39" s="115"/>
      <c r="S39" s="115"/>
      <c r="T39" s="115"/>
      <c r="U39" s="115"/>
      <c r="V39" s="115"/>
      <c r="W39" s="115"/>
      <c r="X39" s="117"/>
      <c r="Y39" s="119" t="str">
        <f t="shared" ref="Y39" si="111">IF(ISNUMBER(SEARCH("*Error*",Y$5)),"Enter Weighting",(IF(SUM(Q39:X40)=0,"",(Q39*Q$4)+(R39*R$4)+(S39*S$4)+(T39*T$4)+(U39*U$4)+(V39*V$4)+(W39*W$4)+(X39*U$4))))</f>
        <v>Enter Weighting</v>
      </c>
      <c r="Z39" s="92" t="str">
        <f t="shared" ref="Z39" si="112">IF(Y39="Enter Weighting","",(1+SUMPRODUCT(($E$7:$E$43=$E39)*(Y$7:Y$43&gt;0)*(Y$7:Y$43&lt;Y39))))</f>
        <v/>
      </c>
      <c r="AA39" s="110" t="str">
        <f t="shared" ref="AA39" si="113">IFERROR(Z39,"")</f>
        <v/>
      </c>
      <c r="AB39" s="113"/>
      <c r="AC39" s="94" t="str">
        <f t="shared" ref="AC39:AE39" si="114">IF(AB39="","",(1+SUMPRODUCT(($E$7:$E$43=$E39)*(AB$7:AB$43&gt;0)*(AB$7:AB$43&lt;AB39))))</f>
        <v/>
      </c>
      <c r="AD39" s="113"/>
      <c r="AE39" s="94" t="str">
        <f t="shared" si="114"/>
        <v/>
      </c>
      <c r="AF39" s="85" t="str">
        <f t="shared" ref="AF39" si="115">IFERROR(P39+AA39+AC39+AE39,"")</f>
        <v/>
      </c>
      <c r="AG39" s="94" t="str">
        <f t="shared" ref="AG39" si="116">IF(AF39="","",(1+SUMPRODUCT(($E$7:$E$43=$E39)*(AF$7:AF$43&gt;0)*(AF$7:AF$43&lt;AF39))))</f>
        <v/>
      </c>
    </row>
    <row r="40" spans="2:33" ht="13.5" customHeight="1" thickBot="1" x14ac:dyDescent="0.25">
      <c r="B40" s="99"/>
      <c r="C40" s="39"/>
      <c r="D40" s="124"/>
      <c r="E40" s="126"/>
      <c r="F40" s="122"/>
      <c r="G40" s="116"/>
      <c r="H40" s="116"/>
      <c r="I40" s="116"/>
      <c r="J40" s="116"/>
      <c r="K40" s="116"/>
      <c r="L40" s="116"/>
      <c r="M40" s="118"/>
      <c r="N40" s="120"/>
      <c r="O40" s="93"/>
      <c r="P40" s="95"/>
      <c r="Q40" s="122"/>
      <c r="R40" s="116"/>
      <c r="S40" s="116"/>
      <c r="T40" s="116"/>
      <c r="U40" s="116"/>
      <c r="V40" s="116"/>
      <c r="W40" s="116"/>
      <c r="X40" s="118"/>
      <c r="Y40" s="120"/>
      <c r="Z40" s="93"/>
      <c r="AA40" s="111"/>
      <c r="AB40" s="114"/>
      <c r="AC40" s="95"/>
      <c r="AD40" s="114"/>
      <c r="AE40" s="95"/>
      <c r="AF40" s="106"/>
      <c r="AG40" s="95"/>
    </row>
    <row r="41" spans="2:33" ht="12.75" customHeight="1" x14ac:dyDescent="0.2">
      <c r="B41" s="98"/>
      <c r="C41" s="38"/>
      <c r="D41" s="123"/>
      <c r="E41" s="125" t="s">
        <v>70</v>
      </c>
      <c r="F41" s="121"/>
      <c r="G41" s="115"/>
      <c r="H41" s="115"/>
      <c r="I41" s="115"/>
      <c r="J41" s="115"/>
      <c r="K41" s="115"/>
      <c r="L41" s="115"/>
      <c r="M41" s="117"/>
      <c r="N41" s="119" t="str">
        <f t="shared" ref="N41" si="117">IF(ISNUMBER(SEARCH("*Error*",N$5)),"Enter Weighting",(IF(SUM(F41:M42)=0,"",(F41*F$4)+(G41*G$4)+(H41*H$4)+(I41*I$4)+(J41*J$4)+(K41*K$4)+(L41*L$4)+(M41*J$4))))</f>
        <v>Enter Weighting</v>
      </c>
      <c r="O41" s="92" t="str">
        <f t="shared" ref="O41" si="118">IF(N41="Enter Weighting","",(1+SUMPRODUCT(($E$7:$E$43=$E41)*(N$7:N$43&gt;0)*(N$7:N$43&lt;N41))))</f>
        <v/>
      </c>
      <c r="P41" s="94" t="str">
        <f t="shared" ref="P41" si="119">IFERROR(O41*2,"")</f>
        <v/>
      </c>
      <c r="Q41" s="121"/>
      <c r="R41" s="115"/>
      <c r="S41" s="115"/>
      <c r="T41" s="115"/>
      <c r="U41" s="115"/>
      <c r="V41" s="115"/>
      <c r="W41" s="115"/>
      <c r="X41" s="117"/>
      <c r="Y41" s="119" t="str">
        <f t="shared" ref="Y41" si="120">IF(ISNUMBER(SEARCH("*Error*",Y$5)),"Enter Weighting",(IF(SUM(Q41:X42)=0,"",(Q41*Q$4)+(R41*R$4)+(S41*S$4)+(T41*T$4)+(U41*U$4)+(V41*V$4)+(W41*W$4)+(X41*U$4))))</f>
        <v>Enter Weighting</v>
      </c>
      <c r="Z41" s="92" t="str">
        <f t="shared" ref="Z41" si="121">IF(Y41="Enter Weighting","",(1+SUMPRODUCT(($E$7:$E$43=$E41)*(Y$7:Y$43&gt;0)*(Y$7:Y$43&lt;Y41))))</f>
        <v/>
      </c>
      <c r="AA41" s="110" t="str">
        <f t="shared" ref="AA41" si="122">IFERROR(Z41,"")</f>
        <v/>
      </c>
      <c r="AB41" s="113"/>
      <c r="AC41" s="94" t="str">
        <f t="shared" ref="AC41:AE41" si="123">IF(AB41="","",(1+SUMPRODUCT(($E$7:$E$43=$E41)*(AB$7:AB$43&gt;0)*(AB$7:AB$43&lt;AB41))))</f>
        <v/>
      </c>
      <c r="AD41" s="113"/>
      <c r="AE41" s="94" t="str">
        <f t="shared" si="123"/>
        <v/>
      </c>
      <c r="AF41" s="85" t="str">
        <f t="shared" ref="AF41" si="124">IFERROR(P41+AA41+AC41+AE41,"")</f>
        <v/>
      </c>
      <c r="AG41" s="94" t="str">
        <f t="shared" ref="AG41" si="125">IF(AF41="","",(1+SUMPRODUCT(($E$7:$E$43=$E41)*(AF$7:AF$43&gt;0)*(AF$7:AF$43&lt;AF41))))</f>
        <v/>
      </c>
    </row>
    <row r="42" spans="2:33" ht="13.5" customHeight="1" thickBot="1" x14ac:dyDescent="0.25">
      <c r="B42" s="99"/>
      <c r="C42" s="39"/>
      <c r="D42" s="124"/>
      <c r="E42" s="126"/>
      <c r="F42" s="122"/>
      <c r="G42" s="116"/>
      <c r="H42" s="116"/>
      <c r="I42" s="116"/>
      <c r="J42" s="116"/>
      <c r="K42" s="116"/>
      <c r="L42" s="116"/>
      <c r="M42" s="118"/>
      <c r="N42" s="120"/>
      <c r="O42" s="93"/>
      <c r="P42" s="95"/>
      <c r="Q42" s="122"/>
      <c r="R42" s="116"/>
      <c r="S42" s="116"/>
      <c r="T42" s="116"/>
      <c r="U42" s="116"/>
      <c r="V42" s="116"/>
      <c r="W42" s="116"/>
      <c r="X42" s="118"/>
      <c r="Y42" s="120"/>
      <c r="Z42" s="93"/>
      <c r="AA42" s="111"/>
      <c r="AB42" s="114"/>
      <c r="AC42" s="95"/>
      <c r="AD42" s="114"/>
      <c r="AE42" s="95"/>
      <c r="AF42" s="106"/>
      <c r="AG42" s="95"/>
    </row>
    <row r="43" spans="2:33" ht="12.75" customHeight="1" x14ac:dyDescent="0.2">
      <c r="B43" s="98"/>
      <c r="C43" s="38"/>
      <c r="D43" s="123"/>
      <c r="E43" s="125" t="s">
        <v>70</v>
      </c>
      <c r="F43" s="121"/>
      <c r="G43" s="115"/>
      <c r="H43" s="115"/>
      <c r="I43" s="115"/>
      <c r="J43" s="115"/>
      <c r="K43" s="115"/>
      <c r="L43" s="115"/>
      <c r="M43" s="117"/>
      <c r="N43" s="119" t="str">
        <f t="shared" ref="N43" si="126">IF(ISNUMBER(SEARCH("*Error*",N$5)),"Enter Weighting",(IF(SUM(F43:M44)=0,"",(F43*F$4)+(G43*G$4)+(H43*H$4)+(I43*I$4)+(J43*J$4)+(K43*K$4)+(L43*L$4)+(M43*J$4))))</f>
        <v>Enter Weighting</v>
      </c>
      <c r="O43" s="92" t="str">
        <f t="shared" ref="O43" si="127">IF(N43="Enter Weighting","",(1+SUMPRODUCT(($E$7:$E$43=$E43)*(N$7:N$43&gt;0)*(N$7:N$43&lt;N43))))</f>
        <v/>
      </c>
      <c r="P43" s="94" t="str">
        <f t="shared" ref="P43" si="128">IFERROR(O43*2,"")</f>
        <v/>
      </c>
      <c r="Q43" s="121"/>
      <c r="R43" s="115"/>
      <c r="S43" s="115"/>
      <c r="T43" s="115"/>
      <c r="U43" s="115"/>
      <c r="V43" s="115"/>
      <c r="W43" s="115"/>
      <c r="X43" s="117"/>
      <c r="Y43" s="119" t="str">
        <f t="shared" ref="Y43" si="129">IF(ISNUMBER(SEARCH("*Error*",Y$5)),"Enter Weighting",(IF(SUM(Q43:X44)=0,"",(Q43*Q$4)+(R43*R$4)+(S43*S$4)+(T43*T$4)+(U43*U$4)+(V43*V$4)+(W43*W$4)+(X43*U$4))))</f>
        <v>Enter Weighting</v>
      </c>
      <c r="Z43" s="92" t="str">
        <f t="shared" ref="Z43" si="130">IF(Y43="Enter Weighting","",(1+SUMPRODUCT(($E$7:$E$43=$E43)*(Y$7:Y$43&gt;0)*(Y$7:Y$43&lt;Y43))))</f>
        <v/>
      </c>
      <c r="AA43" s="110" t="str">
        <f t="shared" ref="AA43" si="131">IFERROR(Z43,"")</f>
        <v/>
      </c>
      <c r="AB43" s="113"/>
      <c r="AC43" s="94" t="str">
        <f t="shared" ref="AC43:AE43" si="132">IF(AB43="","",(1+SUMPRODUCT(($E$7:$E$43=$E43)*(AB$7:AB$43&gt;0)*(AB$7:AB$43&lt;AB43))))</f>
        <v/>
      </c>
      <c r="AD43" s="113"/>
      <c r="AE43" s="94" t="str">
        <f t="shared" si="132"/>
        <v/>
      </c>
      <c r="AF43" s="85" t="str">
        <f t="shared" ref="AF43" si="133">IFERROR(P43+AA43+AC43+AE43,"")</f>
        <v/>
      </c>
      <c r="AG43" s="94" t="str">
        <f t="shared" ref="AG43" si="134">IF(AF43="","",(1+SUMPRODUCT(($E$7:$E$43=$E43)*(AF$7:AF$43&gt;0)*(AF$7:AF$43&lt;AF43))))</f>
        <v/>
      </c>
    </row>
    <row r="44" spans="2:33" ht="13.5" customHeight="1" thickBot="1" x14ac:dyDescent="0.25">
      <c r="B44" s="99"/>
      <c r="C44" s="39"/>
      <c r="D44" s="124"/>
      <c r="E44" s="126"/>
      <c r="F44" s="122"/>
      <c r="G44" s="116"/>
      <c r="H44" s="116"/>
      <c r="I44" s="116"/>
      <c r="J44" s="116"/>
      <c r="K44" s="116"/>
      <c r="L44" s="116"/>
      <c r="M44" s="118"/>
      <c r="N44" s="120"/>
      <c r="O44" s="93"/>
      <c r="P44" s="95"/>
      <c r="Q44" s="122"/>
      <c r="R44" s="116"/>
      <c r="S44" s="116"/>
      <c r="T44" s="116"/>
      <c r="U44" s="116"/>
      <c r="V44" s="116"/>
      <c r="W44" s="116"/>
      <c r="X44" s="118"/>
      <c r="Y44" s="120"/>
      <c r="Z44" s="93"/>
      <c r="AA44" s="111"/>
      <c r="AB44" s="114"/>
      <c r="AC44" s="95"/>
      <c r="AD44" s="114"/>
      <c r="AE44" s="95"/>
      <c r="AF44" s="106"/>
      <c r="AG44" s="95"/>
    </row>
    <row r="45" spans="2:33" x14ac:dyDescent="0.2">
      <c r="C45" s="12" t="s">
        <v>23</v>
      </c>
      <c r="E45" s="57" t="s">
        <v>70</v>
      </c>
    </row>
    <row r="46" spans="2:33" x14ac:dyDescent="0.2">
      <c r="C46" s="12" t="s">
        <v>24</v>
      </c>
      <c r="E46" s="57" t="s">
        <v>83</v>
      </c>
    </row>
    <row r="47" spans="2:33" x14ac:dyDescent="0.2">
      <c r="C47" s="12" t="s">
        <v>46</v>
      </c>
      <c r="E47" s="57" t="s">
        <v>84</v>
      </c>
    </row>
    <row r="48" spans="2:33" x14ac:dyDescent="0.2">
      <c r="C48" s="12" t="s">
        <v>16</v>
      </c>
      <c r="E48" s="57" t="s">
        <v>85</v>
      </c>
    </row>
    <row r="49" spans="3:5" x14ac:dyDescent="0.2">
      <c r="C49" s="12" t="s">
        <v>47</v>
      </c>
      <c r="E49" s="57" t="s">
        <v>86</v>
      </c>
    </row>
    <row r="50" spans="3:5" x14ac:dyDescent="0.2">
      <c r="C50" s="12" t="s">
        <v>17</v>
      </c>
      <c r="E50" s="57"/>
    </row>
    <row r="51" spans="3:5" x14ac:dyDescent="0.2">
      <c r="C51" s="12" t="s">
        <v>18</v>
      </c>
    </row>
    <row r="52" spans="3:5" x14ac:dyDescent="0.2">
      <c r="C52" s="12" t="s">
        <v>19</v>
      </c>
    </row>
    <row r="53" spans="3:5" x14ac:dyDescent="0.2">
      <c r="C53" s="12" t="s">
        <v>20</v>
      </c>
    </row>
    <row r="54" spans="3:5" x14ac:dyDescent="0.2">
      <c r="C54" s="12" t="s">
        <v>21</v>
      </c>
    </row>
    <row r="55" spans="3:5" x14ac:dyDescent="0.2">
      <c r="C55" s="12" t="s">
        <v>22</v>
      </c>
    </row>
    <row r="56" spans="3:5" x14ac:dyDescent="0.2">
      <c r="C56" s="12" t="s">
        <v>48</v>
      </c>
    </row>
    <row r="57" spans="3:5" x14ac:dyDescent="0.2">
      <c r="C57" s="12" t="s">
        <v>49</v>
      </c>
    </row>
    <row r="58" spans="3:5" x14ac:dyDescent="0.2">
      <c r="C58" s="12" t="s">
        <v>23</v>
      </c>
    </row>
    <row r="59" spans="3:5" x14ac:dyDescent="0.2">
      <c r="C59" s="12" t="s">
        <v>24</v>
      </c>
    </row>
    <row r="60" spans="3:5" x14ac:dyDescent="0.2">
      <c r="C60" s="12" t="s">
        <v>25</v>
      </c>
    </row>
    <row r="61" spans="3:5" x14ac:dyDescent="0.2">
      <c r="C61" s="12" t="s">
        <v>26</v>
      </c>
    </row>
    <row r="62" spans="3:5" x14ac:dyDescent="0.2">
      <c r="C62" s="12" t="s">
        <v>27</v>
      </c>
    </row>
    <row r="63" spans="3:5" x14ac:dyDescent="0.2">
      <c r="C63" s="12" t="s">
        <v>28</v>
      </c>
    </row>
    <row r="64" spans="3:5" x14ac:dyDescent="0.2">
      <c r="C64" s="12" t="s">
        <v>50</v>
      </c>
    </row>
    <row r="65" spans="3:3" x14ac:dyDescent="0.2">
      <c r="C65" s="12" t="s">
        <v>29</v>
      </c>
    </row>
    <row r="66" spans="3:3" x14ac:dyDescent="0.2">
      <c r="C66" s="12" t="s">
        <v>30</v>
      </c>
    </row>
    <row r="67" spans="3:3" x14ac:dyDescent="0.2">
      <c r="C67" s="12" t="s">
        <v>31</v>
      </c>
    </row>
    <row r="68" spans="3:3" x14ac:dyDescent="0.2">
      <c r="C68" s="12" t="s">
        <v>32</v>
      </c>
    </row>
    <row r="69" spans="3:3" x14ac:dyDescent="0.2">
      <c r="C69" s="12" t="s">
        <v>33</v>
      </c>
    </row>
    <row r="70" spans="3:3" x14ac:dyDescent="0.2">
      <c r="C70" s="12" t="s">
        <v>51</v>
      </c>
    </row>
    <row r="71" spans="3:3" x14ac:dyDescent="0.2">
      <c r="C71" s="12" t="s">
        <v>52</v>
      </c>
    </row>
    <row r="72" spans="3:3" x14ac:dyDescent="0.2">
      <c r="C72" s="12" t="s">
        <v>53</v>
      </c>
    </row>
    <row r="73" spans="3:3" x14ac:dyDescent="0.2">
      <c r="C73" s="12" t="s">
        <v>54</v>
      </c>
    </row>
    <row r="74" spans="3:3" x14ac:dyDescent="0.2">
      <c r="C74" s="12" t="s">
        <v>34</v>
      </c>
    </row>
    <row r="75" spans="3:3" x14ac:dyDescent="0.2">
      <c r="C75" s="12" t="s">
        <v>35</v>
      </c>
    </row>
    <row r="76" spans="3:3" x14ac:dyDescent="0.2">
      <c r="C76" s="12" t="s">
        <v>55</v>
      </c>
    </row>
    <row r="77" spans="3:3" x14ac:dyDescent="0.2">
      <c r="C77" s="12" t="s">
        <v>36</v>
      </c>
    </row>
    <row r="78" spans="3:3" x14ac:dyDescent="0.2">
      <c r="C78" s="12" t="s">
        <v>37</v>
      </c>
    </row>
    <row r="79" spans="3:3" x14ac:dyDescent="0.2">
      <c r="C79" s="12" t="s">
        <v>38</v>
      </c>
    </row>
    <row r="80" spans="3:3" x14ac:dyDescent="0.2">
      <c r="C80" s="12" t="s">
        <v>56</v>
      </c>
    </row>
    <row r="81" spans="3:3" x14ac:dyDescent="0.2">
      <c r="C81" s="12" t="s">
        <v>39</v>
      </c>
    </row>
    <row r="82" spans="3:3" x14ac:dyDescent="0.2">
      <c r="C82" s="12" t="s">
        <v>40</v>
      </c>
    </row>
    <row r="83" spans="3:3" x14ac:dyDescent="0.2">
      <c r="C83" s="12" t="s">
        <v>57</v>
      </c>
    </row>
    <row r="84" spans="3:3" x14ac:dyDescent="0.2">
      <c r="C84" s="12" t="s">
        <v>41</v>
      </c>
    </row>
    <row r="85" spans="3:3" x14ac:dyDescent="0.2">
      <c r="C85" s="12" t="s">
        <v>42</v>
      </c>
    </row>
    <row r="86" spans="3:3" x14ac:dyDescent="0.2">
      <c r="C86" s="12" t="s">
        <v>58</v>
      </c>
    </row>
    <row r="87" spans="3:3" x14ac:dyDescent="0.2">
      <c r="C87" s="12" t="s">
        <v>59</v>
      </c>
    </row>
    <row r="88" spans="3:3" x14ac:dyDescent="0.2">
      <c r="C88" s="12" t="s">
        <v>43</v>
      </c>
    </row>
    <row r="89" spans="3:3" x14ac:dyDescent="0.2">
      <c r="C89" s="12" t="s">
        <v>60</v>
      </c>
    </row>
    <row r="90" spans="3:3" x14ac:dyDescent="0.2">
      <c r="C90" s="12" t="s">
        <v>44</v>
      </c>
    </row>
    <row r="91" spans="3:3" x14ac:dyDescent="0.2">
      <c r="C91" s="12" t="s">
        <v>61</v>
      </c>
    </row>
    <row r="92" spans="3:3" x14ac:dyDescent="0.2">
      <c r="C92" s="12" t="s">
        <v>62</v>
      </c>
    </row>
    <row r="93" spans="3:3" x14ac:dyDescent="0.2">
      <c r="C93" s="12" t="s">
        <v>63</v>
      </c>
    </row>
    <row r="94" spans="3:3" x14ac:dyDescent="0.2">
      <c r="C94" s="12" t="s">
        <v>64</v>
      </c>
    </row>
    <row r="95" spans="3:3" x14ac:dyDescent="0.2">
      <c r="C95" s="12" t="s">
        <v>65</v>
      </c>
    </row>
    <row r="96" spans="3:3" x14ac:dyDescent="0.2">
      <c r="C96" s="12" t="s">
        <v>45</v>
      </c>
    </row>
    <row r="97" spans="3:3" x14ac:dyDescent="0.2">
      <c r="C97" s="12" t="s">
        <v>66</v>
      </c>
    </row>
    <row r="98" spans="3:3" x14ac:dyDescent="0.2">
      <c r="C98" s="12" t="s">
        <v>67</v>
      </c>
    </row>
  </sheetData>
  <sheetProtection sheet="1" objects="1" scenarios="1" selectLockedCells="1"/>
  <mergeCells count="616">
    <mergeCell ref="AD3:AE3"/>
    <mergeCell ref="AF3:AG3"/>
    <mergeCell ref="B5:B6"/>
    <mergeCell ref="D5:D6"/>
    <mergeCell ref="F5:F6"/>
    <mergeCell ref="G5:G6"/>
    <mergeCell ref="H5:H6"/>
    <mergeCell ref="I5:I6"/>
    <mergeCell ref="J5:J6"/>
    <mergeCell ref="K5:K6"/>
    <mergeCell ref="B2:D3"/>
    <mergeCell ref="F2:P2"/>
    <mergeCell ref="Q2:AA2"/>
    <mergeCell ref="N3:P3"/>
    <mergeCell ref="Y3:AA3"/>
    <mergeCell ref="AB3:AC3"/>
    <mergeCell ref="U5:U6"/>
    <mergeCell ref="V5:V6"/>
    <mergeCell ref="W5:W6"/>
    <mergeCell ref="X5:X6"/>
    <mergeCell ref="R5:R6"/>
    <mergeCell ref="S5:S6"/>
    <mergeCell ref="T5:T6"/>
    <mergeCell ref="B7:B8"/>
    <mergeCell ref="D7:D8"/>
    <mergeCell ref="F7:F8"/>
    <mergeCell ref="G7:G8"/>
    <mergeCell ref="H7:H8"/>
    <mergeCell ref="I7:I8"/>
    <mergeCell ref="L5:L6"/>
    <mergeCell ref="M5:M6"/>
    <mergeCell ref="Q5:Q6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B9:B10"/>
    <mergeCell ref="D9:D10"/>
    <mergeCell ref="F9:F10"/>
    <mergeCell ref="G9:G10"/>
    <mergeCell ref="H9:H10"/>
    <mergeCell ref="I9:I10"/>
    <mergeCell ref="AB7:AB8"/>
    <mergeCell ref="AC7:AC8"/>
    <mergeCell ref="AD7:AD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M11:M12"/>
    <mergeCell ref="N11:N12"/>
    <mergeCell ref="O11:O12"/>
    <mergeCell ref="B11:B12"/>
    <mergeCell ref="D11:D12"/>
    <mergeCell ref="F11:F12"/>
    <mergeCell ref="G11:G12"/>
    <mergeCell ref="H11:H12"/>
    <mergeCell ref="I11:I12"/>
    <mergeCell ref="G13:G14"/>
    <mergeCell ref="H13:H14"/>
    <mergeCell ref="I13:I14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B15:B16"/>
    <mergeCell ref="D15:D16"/>
    <mergeCell ref="F15:F16"/>
    <mergeCell ref="G15:G16"/>
    <mergeCell ref="H15:H16"/>
    <mergeCell ref="I15:I16"/>
    <mergeCell ref="AB13:AB14"/>
    <mergeCell ref="AC13:AC14"/>
    <mergeCell ref="AD13:AD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3:B14"/>
    <mergeCell ref="D13:D14"/>
    <mergeCell ref="F13:F14"/>
    <mergeCell ref="AF15:AF16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F17:F18"/>
    <mergeCell ref="G17:G18"/>
    <mergeCell ref="H17:H18"/>
    <mergeCell ref="I17:I18"/>
    <mergeCell ref="E17:E18"/>
    <mergeCell ref="AB15:AB16"/>
    <mergeCell ref="AC15:AC16"/>
    <mergeCell ref="AD15:AD16"/>
    <mergeCell ref="AE15:AE16"/>
    <mergeCell ref="J15:J16"/>
    <mergeCell ref="K15:K16"/>
    <mergeCell ref="L15:L16"/>
    <mergeCell ref="M15:M16"/>
    <mergeCell ref="N15:N16"/>
    <mergeCell ref="O15:O16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N19:N20"/>
    <mergeCell ref="O19:O20"/>
    <mergeCell ref="B19:B20"/>
    <mergeCell ref="D19:D20"/>
    <mergeCell ref="F19:F20"/>
    <mergeCell ref="G19:G20"/>
    <mergeCell ref="H19:H20"/>
    <mergeCell ref="I19:I20"/>
    <mergeCell ref="E19:E20"/>
    <mergeCell ref="I21:I22"/>
    <mergeCell ref="E21:E22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N23:N24"/>
    <mergeCell ref="O23:O24"/>
    <mergeCell ref="B23:B24"/>
    <mergeCell ref="D23:D24"/>
    <mergeCell ref="F23:F24"/>
    <mergeCell ref="G23:G24"/>
    <mergeCell ref="H23:H24"/>
    <mergeCell ref="I23:I24"/>
    <mergeCell ref="E23:E24"/>
    <mergeCell ref="I25:I26"/>
    <mergeCell ref="E25:E26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27:B28"/>
    <mergeCell ref="D27:D28"/>
    <mergeCell ref="E27:E28"/>
    <mergeCell ref="F27:F28"/>
    <mergeCell ref="G27:G28"/>
    <mergeCell ref="H27:H28"/>
    <mergeCell ref="E5:E6"/>
    <mergeCell ref="E7:E8"/>
    <mergeCell ref="E9:E10"/>
    <mergeCell ref="E11:E12"/>
    <mergeCell ref="E13:E14"/>
    <mergeCell ref="E15:E16"/>
    <mergeCell ref="B25:B26"/>
    <mergeCell ref="D25:D26"/>
    <mergeCell ref="F25:F26"/>
    <mergeCell ref="G25:G26"/>
    <mergeCell ref="H25:H26"/>
    <mergeCell ref="B21:B22"/>
    <mergeCell ref="D21:D22"/>
    <mergeCell ref="F21:F22"/>
    <mergeCell ref="G21:G22"/>
    <mergeCell ref="H21:H22"/>
    <mergeCell ref="B17:B18"/>
    <mergeCell ref="D17:D1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N29:N30"/>
    <mergeCell ref="O29:O30"/>
    <mergeCell ref="P29:P30"/>
    <mergeCell ref="Q29:Q30"/>
    <mergeCell ref="AG27:AG28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AD29:AD30"/>
    <mergeCell ref="AE29:AE30"/>
    <mergeCell ref="AF29:AF30"/>
    <mergeCell ref="AG29:AG30"/>
    <mergeCell ref="B31:B32"/>
    <mergeCell ref="D31:D32"/>
    <mergeCell ref="E31:E32"/>
    <mergeCell ref="F31:F32"/>
    <mergeCell ref="G31:G32"/>
    <mergeCell ref="H31:H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Y31:Y32"/>
    <mergeCell ref="Z31:Z32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N33:N34"/>
    <mergeCell ref="O33:O34"/>
    <mergeCell ref="P33:P34"/>
    <mergeCell ref="Q33:Q34"/>
    <mergeCell ref="AG31:AG32"/>
    <mergeCell ref="B33:B34"/>
    <mergeCell ref="D33:D34"/>
    <mergeCell ref="E33:E34"/>
    <mergeCell ref="F33:F34"/>
    <mergeCell ref="G33:G34"/>
    <mergeCell ref="H33:H34"/>
    <mergeCell ref="I33:I34"/>
    <mergeCell ref="J33:J34"/>
    <mergeCell ref="K33:K34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AD33:AD34"/>
    <mergeCell ref="AE33:AE34"/>
    <mergeCell ref="AF33:AF34"/>
    <mergeCell ref="AG33:AG34"/>
    <mergeCell ref="B35:B36"/>
    <mergeCell ref="D35:D36"/>
    <mergeCell ref="E35:E36"/>
    <mergeCell ref="F35:F36"/>
    <mergeCell ref="G35:G36"/>
    <mergeCell ref="H35:H36"/>
    <mergeCell ref="X33:X34"/>
    <mergeCell ref="Y33:Y34"/>
    <mergeCell ref="Z33:Z34"/>
    <mergeCell ref="AA33:AA34"/>
    <mergeCell ref="AB33:AB34"/>
    <mergeCell ref="AC33:AC34"/>
    <mergeCell ref="R33:R34"/>
    <mergeCell ref="S33:S34"/>
    <mergeCell ref="T33:T34"/>
    <mergeCell ref="U33:U34"/>
    <mergeCell ref="V33:V34"/>
    <mergeCell ref="W33:W34"/>
    <mergeCell ref="L33:L34"/>
    <mergeCell ref="M33:M34"/>
    <mergeCell ref="Y35:Y36"/>
    <mergeCell ref="Z35:Z36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N37:N38"/>
    <mergeCell ref="O37:O38"/>
    <mergeCell ref="P37:P38"/>
    <mergeCell ref="Q37:Q38"/>
    <mergeCell ref="AG35:AG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AD37:AD38"/>
    <mergeCell ref="AE37:AE38"/>
    <mergeCell ref="AF37:AF38"/>
    <mergeCell ref="AG37:AG38"/>
    <mergeCell ref="B39:B40"/>
    <mergeCell ref="D39:D40"/>
    <mergeCell ref="E39:E40"/>
    <mergeCell ref="F39:F40"/>
    <mergeCell ref="G39:G40"/>
    <mergeCell ref="H39:H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N41:N42"/>
    <mergeCell ref="O41:O42"/>
    <mergeCell ref="P41:P42"/>
    <mergeCell ref="Q41:Q42"/>
    <mergeCell ref="AG39:AG40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AD41:AD42"/>
    <mergeCell ref="AE41:AE42"/>
    <mergeCell ref="AF41:AF42"/>
    <mergeCell ref="AG41:AG42"/>
    <mergeCell ref="B43:B44"/>
    <mergeCell ref="D43:D44"/>
    <mergeCell ref="E43:E44"/>
    <mergeCell ref="F43:F44"/>
    <mergeCell ref="G43:G44"/>
    <mergeCell ref="H43:H44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L41:L42"/>
    <mergeCell ref="M41:M42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AG43:AG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</mergeCells>
  <conditionalFormatting sqref="F7 F9:F44">
    <cfRule type="expression" dxfId="13" priority="14">
      <formula>F$4=""</formula>
    </cfRule>
  </conditionalFormatting>
  <conditionalFormatting sqref="G7:M7 G9:M44">
    <cfRule type="expression" dxfId="12" priority="13">
      <formula>G$4=""</formula>
    </cfRule>
  </conditionalFormatting>
  <conditionalFormatting sqref="Q7 Q9:Q44">
    <cfRule type="expression" dxfId="11" priority="12">
      <formula>Q$4=""</formula>
    </cfRule>
  </conditionalFormatting>
  <conditionalFormatting sqref="R7:X7 R9:X44">
    <cfRule type="expression" dxfId="10" priority="11">
      <formula>R$4=""</formula>
    </cfRule>
  </conditionalFormatting>
  <conditionalFormatting sqref="C7:E7 C15:E15 C17:E17 C19:E19 C21:E21 C23:E23 C25:E25 C27:E27 C29:E29 C31:E31 C33:E33 C35:E35 C37:E37 C39:E39 C41:E41 C43:E43 D9:E9 C11:E11 C13:E13">
    <cfRule type="expression" dxfId="9" priority="10">
      <formula>$AG7=1</formula>
    </cfRule>
  </conditionalFormatting>
  <conditionalFormatting sqref="D10:E10 C8 C12:E12 C14:E14 C16:E16 C18:E18 C20:E20 C22:E22 C24:E24 C26:E26 C28:E28 C30:E30 C32:E32 C34:E34 C36:E36 C38:E38 C40:E40 C42:E42 C44:E44">
    <cfRule type="expression" dxfId="8" priority="9">
      <formula>$AG7=1</formula>
    </cfRule>
  </conditionalFormatting>
  <conditionalFormatting sqref="D9:E9">
    <cfRule type="expression" dxfId="7" priority="8">
      <formula>$AG9=1</formula>
    </cfRule>
  </conditionalFormatting>
  <conditionalFormatting sqref="D10:E10">
    <cfRule type="expression" dxfId="6" priority="7">
      <formula>$AG9=1</formula>
    </cfRule>
  </conditionalFormatting>
  <conditionalFormatting sqref="N7 Y7 N9:N44 Y9:Y44">
    <cfRule type="cellIs" dxfId="5" priority="6" operator="equal">
      <formula>"Enter Weighting"</formula>
    </cfRule>
  </conditionalFormatting>
  <conditionalFormatting sqref="C9">
    <cfRule type="expression" dxfId="4" priority="5">
      <formula>$AG9=1</formula>
    </cfRule>
  </conditionalFormatting>
  <conditionalFormatting sqref="C10">
    <cfRule type="expression" dxfId="3" priority="4">
      <formula>$AG9=1</formula>
    </cfRule>
  </conditionalFormatting>
  <conditionalFormatting sqref="D12:E12">
    <cfRule type="expression" dxfId="2" priority="3">
      <formula>$AG12=1</formula>
    </cfRule>
  </conditionalFormatting>
  <conditionalFormatting sqref="D13:E13">
    <cfRule type="expression" dxfId="1" priority="2">
      <formula>$AG12=1</formula>
    </cfRule>
  </conditionalFormatting>
  <conditionalFormatting sqref="C8">
    <cfRule type="expression" dxfId="0" priority="1">
      <formula>$AG7=1</formula>
    </cfRule>
  </conditionalFormatting>
  <dataValidations count="3">
    <dataValidation type="list" allowBlank="1" showInputMessage="1" promptTitle="Slect Branch" sqref="C44 C10 C12 C14 C16 C18 C20 C22 C24 C26 C28 C30 C32 C34 C36 C38 C40 C42">
      <formula1>$C$34:$C$85</formula1>
    </dataValidation>
    <dataValidation type="list" allowBlank="1" showInputMessage="1" showErrorMessage="1" promptTitle="Select from List" sqref="E7:E44">
      <formula1>$E$45:$E$49</formula1>
    </dataValidation>
    <dataValidation type="list" allowBlank="1" showInputMessage="1" promptTitle="Slect Branch" sqref="C8">
      <formula1>$C$47:$C$81</formula1>
    </dataValidation>
  </dataValidations>
  <pageMargins left="0.39370078740157483" right="0.39370078740157483" top="0.39370078740157483" bottom="0.39370078740157483" header="0.51181102362204722" footer="0.51181102362204722"/>
  <pageSetup paperSize="9" scale="61" orientation="landscape" horizontalDpi="300" r:id="rId1"/>
  <headerFooter alignWithMargins="0"/>
  <ignoredErrors>
    <ignoredError sqref="AF7:AF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Set Up</vt:lpstr>
      <vt:lpstr>Junior Girls</vt:lpstr>
      <vt:lpstr>Junior Boys</vt:lpstr>
      <vt:lpstr>Senior Girls</vt:lpstr>
      <vt:lpstr>Senior Boys</vt:lpstr>
      <vt:lpstr>Ladies Individual</vt:lpstr>
      <vt:lpstr>Mens Individual </vt:lpstr>
      <vt:lpstr>Mens Masters </vt:lpstr>
      <vt:lpstr>Ladies Masters </vt:lpstr>
      <vt:lpstr>'Junior Boys'!Print_Area</vt:lpstr>
      <vt:lpstr>'Junior Girls'!Print_Area</vt:lpstr>
      <vt:lpstr>'Ladies Individual'!Print_Area</vt:lpstr>
      <vt:lpstr>'Ladies Masters '!Print_Area</vt:lpstr>
      <vt:lpstr>'Mens Individual '!Print_Area</vt:lpstr>
      <vt:lpstr>'Mens Masters '!Print_Area</vt:lpstr>
      <vt:lpstr>'Senior Boys'!Print_Area</vt:lpstr>
      <vt:lpstr>'Senior Girls'!Print_Area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 Heats Score Sheet</dc:title>
  <dc:creator>user</dc:creator>
  <cp:keywords>Lifesaving Sport;competition</cp:keywords>
  <cp:lastModifiedBy>Zoe Jones</cp:lastModifiedBy>
  <cp:lastPrinted>2012-03-23T13:13:38Z</cp:lastPrinted>
  <dcterms:created xsi:type="dcterms:W3CDTF">2006-05-26T12:49:20Z</dcterms:created>
  <dcterms:modified xsi:type="dcterms:W3CDTF">2018-06-10T16:43:38Z</dcterms:modified>
</cp:coreProperties>
</file>